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3年度\002物品\001入札\公募型\R4.2.15①【物22】《契約担当》令和4年度事務用消耗品買入\HP\"/>
    </mc:Choice>
  </mc:AlternateContent>
  <bookViews>
    <workbookView xWindow="0" yWindow="0" windowWidth="28800" windowHeight="11460"/>
  </bookViews>
  <sheets>
    <sheet name="R4内訳書" sheetId="1" r:id="rId1"/>
  </sheets>
  <definedNames>
    <definedName name="_xlnm._FilterDatabase" localSheetId="0" hidden="1">'R4内訳書'!$L$13:$O$13</definedName>
    <definedName name="_xlnm.Print_Area" localSheetId="0">'R4内訳書'!$A$1:$O$39</definedName>
    <definedName name="_xlnm.Print_Titles" localSheetId="0">'R4内訳書'!$2:$13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M36" i="1"/>
  <c r="K36" i="1"/>
  <c r="J36" i="1"/>
  <c r="O35" i="1"/>
  <c r="M35" i="1"/>
  <c r="K35" i="1"/>
  <c r="J35" i="1"/>
  <c r="O34" i="1"/>
  <c r="M34" i="1"/>
  <c r="K34" i="1"/>
  <c r="J34" i="1"/>
  <c r="O33" i="1"/>
  <c r="M33" i="1"/>
  <c r="K33" i="1"/>
  <c r="J33" i="1"/>
  <c r="O32" i="1"/>
  <c r="M32" i="1"/>
  <c r="K32" i="1"/>
  <c r="J32" i="1"/>
  <c r="O31" i="1"/>
  <c r="M31" i="1"/>
  <c r="K31" i="1"/>
  <c r="J31" i="1"/>
  <c r="O30" i="1"/>
  <c r="M30" i="1"/>
  <c r="K30" i="1"/>
  <c r="J30" i="1"/>
  <c r="O29" i="1"/>
  <c r="M29" i="1"/>
  <c r="K29" i="1"/>
  <c r="J29" i="1"/>
  <c r="O28" i="1"/>
  <c r="M28" i="1"/>
  <c r="K28" i="1"/>
  <c r="J28" i="1"/>
  <c r="O27" i="1"/>
  <c r="M27" i="1"/>
  <c r="K27" i="1"/>
  <c r="J27" i="1"/>
  <c r="O26" i="1"/>
  <c r="M26" i="1"/>
  <c r="K26" i="1"/>
  <c r="J26" i="1"/>
  <c r="O25" i="1"/>
  <c r="M25" i="1"/>
  <c r="K25" i="1"/>
  <c r="J25" i="1"/>
  <c r="O24" i="1"/>
  <c r="M24" i="1"/>
  <c r="K24" i="1"/>
  <c r="J24" i="1"/>
  <c r="O23" i="1"/>
  <c r="M23" i="1"/>
  <c r="K23" i="1"/>
  <c r="J23" i="1"/>
  <c r="O22" i="1"/>
  <c r="M22" i="1"/>
  <c r="K22" i="1"/>
  <c r="J22" i="1"/>
  <c r="O21" i="1"/>
  <c r="M21" i="1"/>
  <c r="K21" i="1"/>
  <c r="J21" i="1"/>
  <c r="O20" i="1"/>
  <c r="M20" i="1"/>
  <c r="K20" i="1"/>
  <c r="J20" i="1"/>
  <c r="O19" i="1"/>
  <c r="M19" i="1"/>
  <c r="K19" i="1"/>
  <c r="J19" i="1"/>
  <c r="O18" i="1"/>
  <c r="M18" i="1"/>
  <c r="K18" i="1"/>
  <c r="J18" i="1"/>
  <c r="O17" i="1"/>
  <c r="M17" i="1"/>
  <c r="K17" i="1"/>
  <c r="J17" i="1"/>
  <c r="O16" i="1"/>
  <c r="M16" i="1"/>
  <c r="K16" i="1"/>
  <c r="J16" i="1"/>
  <c r="O15" i="1"/>
  <c r="M15" i="1"/>
  <c r="K15" i="1"/>
  <c r="J15" i="1"/>
  <c r="O14" i="1"/>
  <c r="M14" i="1"/>
  <c r="K14" i="1"/>
  <c r="J14" i="1"/>
  <c r="O37" i="1" l="1"/>
  <c r="K37" i="1"/>
  <c r="M37" i="1"/>
</calcChain>
</file>

<file path=xl/sharedStrings.xml><?xml version="1.0" encoding="utf-8"?>
<sst xmlns="http://schemas.openxmlformats.org/spreadsheetml/2006/main" count="143" uniqueCount="102">
  <si>
    <t>大阪市住宅供給公社</t>
    <rPh sb="0" eb="3">
      <t>オオサカシ</t>
    </rPh>
    <rPh sb="3" eb="9">
      <t>ジュウタクキョウキュウコウシャ</t>
    </rPh>
    <phoneticPr fontId="2"/>
  </si>
  <si>
    <t>内　訳　書</t>
    <rPh sb="0" eb="1">
      <t>ナイ</t>
    </rPh>
    <rPh sb="2" eb="3">
      <t>ワケ</t>
    </rPh>
    <rPh sb="4" eb="5">
      <t>ショ</t>
    </rPh>
    <phoneticPr fontId="2"/>
  </si>
  <si>
    <t>案件名称：</t>
    <rPh sb="0" eb="2">
      <t>アンケン</t>
    </rPh>
    <rPh sb="2" eb="4">
      <t>メイショウ</t>
    </rPh>
    <phoneticPr fontId="2"/>
  </si>
  <si>
    <t>住所又は事務所所在地</t>
    <phoneticPr fontId="2"/>
  </si>
  <si>
    <t>商号又は名称</t>
  </si>
  <si>
    <t>氏名又は代表者氏名</t>
    <phoneticPr fontId="2"/>
  </si>
  <si>
    <t>金額（円）：税抜</t>
    <rPh sb="3" eb="4">
      <t>エン</t>
    </rPh>
    <phoneticPr fontId="2"/>
  </si>
  <si>
    <t>№</t>
    <phoneticPr fontId="2"/>
  </si>
  <si>
    <t>品名</t>
    <rPh sb="0" eb="2">
      <t>ヒンメイ</t>
    </rPh>
    <phoneticPr fontId="2"/>
  </si>
  <si>
    <t>メーカー</t>
    <phoneticPr fontId="2"/>
  </si>
  <si>
    <t>品番</t>
    <rPh sb="0" eb="2">
      <t>ヒンバン</t>
    </rPh>
    <phoneticPr fontId="2"/>
  </si>
  <si>
    <t>規格
サイズ等</t>
    <rPh sb="0" eb="2">
      <t>キカク</t>
    </rPh>
    <rPh sb="6" eb="7">
      <t>トウ</t>
    </rPh>
    <phoneticPr fontId="2"/>
  </si>
  <si>
    <t>単位</t>
    <rPh sb="0" eb="2">
      <t>タンイ</t>
    </rPh>
    <phoneticPr fontId="2"/>
  </si>
  <si>
    <t>定価又は　　参考価格</t>
    <rPh sb="0" eb="2">
      <t>テイカ</t>
    </rPh>
    <rPh sb="2" eb="3">
      <t>マタ</t>
    </rPh>
    <rPh sb="6" eb="8">
      <t>サンコウ</t>
    </rPh>
    <rPh sb="8" eb="10">
      <t>カカク</t>
    </rPh>
    <phoneticPr fontId="2"/>
  </si>
  <si>
    <t>入札単価</t>
    <rPh sb="0" eb="2">
      <t>ニュウサツ</t>
    </rPh>
    <rPh sb="2" eb="4">
      <t>タンカ</t>
    </rPh>
    <phoneticPr fontId="2"/>
  </si>
  <si>
    <t>色内訳</t>
    <rPh sb="0" eb="1">
      <t>イロ</t>
    </rPh>
    <rPh sb="1" eb="3">
      <t>ウチワケ</t>
    </rPh>
    <phoneticPr fontId="2"/>
  </si>
  <si>
    <t>合計数量・金額</t>
    <rPh sb="0" eb="2">
      <t>ゴウケイ</t>
    </rPh>
    <rPh sb="2" eb="4">
      <t>スウリョウ</t>
    </rPh>
    <rPh sb="5" eb="7">
      <t>キンガク</t>
    </rPh>
    <phoneticPr fontId="2"/>
  </si>
  <si>
    <t>第1回納品</t>
    <rPh sb="0" eb="1">
      <t>ダイ</t>
    </rPh>
    <rPh sb="2" eb="3">
      <t>カイ</t>
    </rPh>
    <rPh sb="3" eb="5">
      <t>ノウヒン</t>
    </rPh>
    <phoneticPr fontId="2"/>
  </si>
  <si>
    <t>第2回納品</t>
    <rPh sb="0" eb="1">
      <t>ダイ</t>
    </rPh>
    <rPh sb="2" eb="3">
      <t>カイ</t>
    </rPh>
    <rPh sb="3" eb="5">
      <t>ノウヒン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</si>
  <si>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</si>
  <si>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</si>
  <si>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フラットファイルV</t>
    <phoneticPr fontId="2"/>
  </si>
  <si>
    <t>コクヨ</t>
    <phoneticPr fontId="2"/>
  </si>
  <si>
    <t>フ-Ｖ10B</t>
    <phoneticPr fontId="2"/>
  </si>
  <si>
    <t>A4-S</t>
    <phoneticPr fontId="2"/>
  </si>
  <si>
    <t>1冊</t>
    <rPh sb="1" eb="2">
      <t>サツ</t>
    </rPh>
    <phoneticPr fontId="2"/>
  </si>
  <si>
    <t>青</t>
    <rPh sb="0" eb="1">
      <t>アオ</t>
    </rPh>
    <phoneticPr fontId="2"/>
  </si>
  <si>
    <t>フラットファイルW(厚とじ)</t>
    <rPh sb="10" eb="11">
      <t>アツ</t>
    </rPh>
    <phoneticPr fontId="2"/>
  </si>
  <si>
    <t>フ-W10B</t>
    <phoneticPr fontId="2"/>
  </si>
  <si>
    <t>カラープリットスティックのり</t>
    <phoneticPr fontId="2"/>
  </si>
  <si>
    <t>プラス</t>
    <phoneticPr fontId="2"/>
  </si>
  <si>
    <t>NS-731</t>
    <phoneticPr fontId="2"/>
  </si>
  <si>
    <t>1本</t>
    <rPh sb="1" eb="2">
      <t>ポン</t>
    </rPh>
    <phoneticPr fontId="2"/>
  </si>
  <si>
    <t>無</t>
    <rPh sb="0" eb="1">
      <t>ム</t>
    </rPh>
    <phoneticPr fontId="2"/>
  </si>
  <si>
    <t>ヤマト（液状のり）</t>
    <rPh sb="4" eb="6">
      <t>エキジョウ</t>
    </rPh>
    <phoneticPr fontId="2"/>
  </si>
  <si>
    <t>ヤマト</t>
    <phoneticPr fontId="2"/>
  </si>
  <si>
    <t>E・NA-150</t>
  </si>
  <si>
    <t>50ml</t>
    <phoneticPr fontId="2"/>
  </si>
  <si>
    <t>1本</t>
    <rPh sb="1" eb="2">
      <t>ホン</t>
    </rPh>
    <phoneticPr fontId="2"/>
  </si>
  <si>
    <t>ヤマト（液状のり）補充用</t>
    <rPh sb="4" eb="6">
      <t>エキジョウ</t>
    </rPh>
    <rPh sb="9" eb="11">
      <t>ホジュウ</t>
    </rPh>
    <rPh sb="11" eb="12">
      <t>ヨウ</t>
    </rPh>
    <phoneticPr fontId="2"/>
  </si>
  <si>
    <t>E・NA-960</t>
    <phoneticPr fontId="2"/>
  </si>
  <si>
    <t>400ml</t>
    <phoneticPr fontId="2"/>
  </si>
  <si>
    <t>ハイバンド(輪ゴム)</t>
    <rPh sb="6" eb="7">
      <t>ワ</t>
    </rPh>
    <phoneticPr fontId="2"/>
  </si>
  <si>
    <t>クラウン</t>
    <phoneticPr fontId="2"/>
  </si>
  <si>
    <t>CR-BD18N</t>
    <phoneticPr fontId="2"/>
  </si>
  <si>
    <t>1箱</t>
    <rPh sb="1" eb="2">
      <t>ハコ</t>
    </rPh>
    <phoneticPr fontId="2"/>
  </si>
  <si>
    <t>無</t>
    <rPh sb="0" eb="1">
      <t>ナシ</t>
    </rPh>
    <phoneticPr fontId="2"/>
  </si>
  <si>
    <t>CR-BD260</t>
    <phoneticPr fontId="2"/>
  </si>
  <si>
    <t>タックインデックス（小）</t>
    <rPh sb="10" eb="11">
      <t>ショウ</t>
    </rPh>
    <phoneticPr fontId="2"/>
  </si>
  <si>
    <t>タ-E20ＮＢ</t>
    <phoneticPr fontId="2"/>
  </si>
  <si>
    <t>小</t>
    <rPh sb="0" eb="1">
      <t>ショウ</t>
    </rPh>
    <phoneticPr fontId="2"/>
  </si>
  <si>
    <t>１P</t>
    <phoneticPr fontId="2"/>
  </si>
  <si>
    <t>タ-E20ＮR</t>
    <phoneticPr fontId="2"/>
  </si>
  <si>
    <t>赤</t>
    <rPh sb="0" eb="1">
      <t>アカ</t>
    </rPh>
    <phoneticPr fontId="2"/>
  </si>
  <si>
    <t>タックインデックス（中）</t>
    <rPh sb="10" eb="11">
      <t>チュウ</t>
    </rPh>
    <phoneticPr fontId="2"/>
  </si>
  <si>
    <t>タ-E21NB</t>
  </si>
  <si>
    <t>中</t>
    <rPh sb="0" eb="1">
      <t>チュウ</t>
    </rPh>
    <phoneticPr fontId="2"/>
  </si>
  <si>
    <t>タ-E21NR</t>
  </si>
  <si>
    <t>修正テープ(ケシピコスリム)</t>
    <rPh sb="0" eb="2">
      <t>シュウセイ</t>
    </rPh>
    <phoneticPr fontId="2"/>
  </si>
  <si>
    <t>TW-M255</t>
    <phoneticPr fontId="2"/>
  </si>
  <si>
    <t>1個</t>
    <rPh sb="1" eb="2">
      <t>コ</t>
    </rPh>
    <phoneticPr fontId="2"/>
  </si>
  <si>
    <t>修正テープ詰替え</t>
    <rPh sb="0" eb="2">
      <t>シュウセイ</t>
    </rPh>
    <rPh sb="5" eb="7">
      <t>ツメカ</t>
    </rPh>
    <phoneticPr fontId="2"/>
  </si>
  <si>
    <t>TW-255</t>
    <phoneticPr fontId="2"/>
  </si>
  <si>
    <t>ポストイットふせん(ハーフ)
再生紙エコノパック</t>
    <rPh sb="15" eb="18">
      <t>サイセイシ</t>
    </rPh>
    <phoneticPr fontId="2"/>
  </si>
  <si>
    <t>住友
スリーエム</t>
    <rPh sb="0" eb="2">
      <t>スミトモ</t>
    </rPh>
    <phoneticPr fontId="2"/>
  </si>
  <si>
    <t>5601-Y</t>
    <phoneticPr fontId="2"/>
  </si>
  <si>
    <t>75×12.5㎜</t>
    <phoneticPr fontId="2"/>
  </si>
  <si>
    <t>20パッド入</t>
    <rPh sb="5" eb="6">
      <t>イ</t>
    </rPh>
    <phoneticPr fontId="2"/>
  </si>
  <si>
    <t>黄</t>
    <rPh sb="0" eb="1">
      <t>キ</t>
    </rPh>
    <phoneticPr fontId="2"/>
  </si>
  <si>
    <t>ポストイットふせん
再生紙エコノパック</t>
    <rPh sb="10" eb="13">
      <t>サイセイシ</t>
    </rPh>
    <phoneticPr fontId="2"/>
  </si>
  <si>
    <t>5001-Y</t>
    <phoneticPr fontId="2"/>
  </si>
  <si>
    <t>75×25㎜</t>
    <phoneticPr fontId="2"/>
  </si>
  <si>
    <t>蛍光オプテックスケア（蛍光ペン）</t>
    <rPh sb="0" eb="2">
      <t>ケイコウ</t>
    </rPh>
    <rPh sb="11" eb="13">
      <t>ケイコウ</t>
    </rPh>
    <phoneticPr fontId="2"/>
  </si>
  <si>
    <t>ゼブラ</t>
    <phoneticPr fontId="2"/>
  </si>
  <si>
    <t>WKCR1</t>
    <phoneticPr fontId="2"/>
  </si>
  <si>
    <t>マックス針№10（ホッチキス針）</t>
    <rPh sb="4" eb="5">
      <t>ハリ</t>
    </rPh>
    <rPh sb="14" eb="15">
      <t>ハリ</t>
    </rPh>
    <phoneticPr fontId="1"/>
  </si>
  <si>
    <t>マックス</t>
  </si>
  <si>
    <t>№10-1M</t>
  </si>
  <si>
    <r>
      <t>1000本入</t>
    </r>
    <r>
      <rPr>
        <sz val="11"/>
        <rFont val="ＭＳ Ｐゴシック"/>
        <family val="3"/>
        <charset val="128"/>
      </rPr>
      <t>/P</t>
    </r>
    <rPh sb="4" eb="5">
      <t>ホン</t>
    </rPh>
    <rPh sb="5" eb="6">
      <t>イ</t>
    </rPh>
    <phoneticPr fontId="2"/>
  </si>
  <si>
    <t>スタンプインキ（水性染料系）</t>
    <rPh sb="8" eb="10">
      <t>スイセイ</t>
    </rPh>
    <rPh sb="10" eb="12">
      <t>センリョウ</t>
    </rPh>
    <rPh sb="12" eb="13">
      <t>ケイ</t>
    </rPh>
    <phoneticPr fontId="2"/>
  </si>
  <si>
    <t>シャチハタ</t>
    <phoneticPr fontId="2"/>
  </si>
  <si>
    <t>S-1</t>
    <phoneticPr fontId="2"/>
  </si>
  <si>
    <t>黒</t>
    <rPh sb="0" eb="1">
      <t>クロ</t>
    </rPh>
    <phoneticPr fontId="2"/>
  </si>
  <si>
    <t>朱肉</t>
    <rPh sb="0" eb="2">
      <t>シュニク</t>
    </rPh>
    <phoneticPr fontId="2"/>
  </si>
  <si>
    <t>MG-50EC</t>
    <phoneticPr fontId="2"/>
  </si>
  <si>
    <t>朱</t>
    <rPh sb="0" eb="1">
      <t>シュ</t>
    </rPh>
    <phoneticPr fontId="2"/>
  </si>
  <si>
    <t>朱の油</t>
    <rPh sb="0" eb="1">
      <t>シュ</t>
    </rPh>
    <rPh sb="2" eb="3">
      <t>ユ</t>
    </rPh>
    <phoneticPr fontId="2"/>
  </si>
  <si>
    <t>OG-20</t>
    <phoneticPr fontId="2"/>
  </si>
  <si>
    <t>シュレッダー用ポリ袋</t>
    <rPh sb="6" eb="7">
      <t>ヨウ</t>
    </rPh>
    <rPh sb="9" eb="10">
      <t>ブクロ</t>
    </rPh>
    <phoneticPr fontId="2"/>
  </si>
  <si>
    <t>KPS-PFS86</t>
    <phoneticPr fontId="2"/>
  </si>
  <si>
    <t>M</t>
    <phoneticPr fontId="2"/>
  </si>
  <si>
    <t>100枚入/箱</t>
    <rPh sb="3" eb="4">
      <t>マイ</t>
    </rPh>
    <rPh sb="4" eb="5">
      <t>イ</t>
    </rPh>
    <rPh sb="6" eb="7">
      <t>ハコ</t>
    </rPh>
    <phoneticPr fontId="2"/>
  </si>
  <si>
    <t>業務用メタロセン配合厚手ゴミ袋</t>
    <rPh sb="0" eb="3">
      <t>ギョウムヨウ</t>
    </rPh>
    <rPh sb="8" eb="10">
      <t>ハイゴウ</t>
    </rPh>
    <rPh sb="10" eb="12">
      <t>アツデ</t>
    </rPh>
    <rPh sb="14" eb="15">
      <t>ブクロ</t>
    </rPh>
    <phoneticPr fontId="2"/>
  </si>
  <si>
    <t>クラフトマン</t>
    <phoneticPr fontId="2"/>
  </si>
  <si>
    <t>HK-097</t>
    <phoneticPr fontId="2"/>
  </si>
  <si>
    <t>70ℓ</t>
    <phoneticPr fontId="2"/>
  </si>
  <si>
    <t>合計</t>
    <rPh sb="0" eb="2">
      <t>ゴウケイ</t>
    </rPh>
    <phoneticPr fontId="2"/>
  </si>
  <si>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</si>
  <si>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</si>
  <si>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※落札者のみ提出</t>
    <rPh sb="1" eb="4">
      <t>ラクサツシャ</t>
    </rPh>
    <rPh sb="6" eb="8">
      <t>テイシュツ</t>
    </rPh>
    <phoneticPr fontId="2"/>
  </si>
  <si>
    <t>※入札書記載金額と合計が必ず一致すること</t>
    <rPh sb="1" eb="3">
      <t>ニュウサツ</t>
    </rPh>
    <rPh sb="3" eb="4">
      <t>ショ</t>
    </rPh>
    <rPh sb="4" eb="6">
      <t>キサイ</t>
    </rPh>
    <rPh sb="6" eb="8">
      <t>キンガク</t>
    </rPh>
    <rPh sb="9" eb="11">
      <t>ゴウケイ</t>
    </rPh>
    <rPh sb="12" eb="13">
      <t>カナラ</t>
    </rPh>
    <rPh sb="14" eb="16">
      <t>イッチ</t>
    </rPh>
    <phoneticPr fontId="2"/>
  </si>
  <si>
    <t>令和4年度　事務用消耗品買入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</si>
</sst>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.5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2"/>
      </left>
      <right style="thin">
        <color indexed="64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</cellStyleXfs>
  <cellXfs count="111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 shrinkToFit="1"/>
    </xf>
    <xf numFmtId="176" fontId="1" fillId="2" borderId="12" xfId="0" applyNumberFormat="1" applyFont="1" applyFill="1" applyBorder="1" applyAlignment="1">
      <alignment horizontal="center" vertical="center" shrinkToFit="1"/>
    </xf>
    <xf numFmtId="176" fontId="1" fillId="2" borderId="14" xfId="0" applyNumberFormat="1" applyFont="1" applyFill="1" applyBorder="1" applyAlignment="1">
      <alignment horizontal="center" vertical="center" shrinkToFit="1"/>
    </xf>
    <xf numFmtId="0" fontId="0" fillId="4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vertical="center"/>
    </xf>
    <xf numFmtId="38" fontId="8" fillId="0" borderId="17" xfId="1" applyFont="1" applyFill="1" applyBorder="1" applyAlignment="1" applyProtection="1">
      <alignment vertical="center"/>
      <protection locked="0"/>
    </xf>
    <xf numFmtId="177" fontId="1" fillId="0" borderId="18" xfId="1" applyNumberFormat="1" applyFont="1" applyFill="1" applyBorder="1" applyAlignment="1">
      <alignment horizontal="center" vertical="center"/>
    </xf>
    <xf numFmtId="177" fontId="8" fillId="0" borderId="15" xfId="1" applyNumberFormat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 shrinkToFit="1"/>
    </xf>
    <xf numFmtId="177" fontId="8" fillId="5" borderId="15" xfId="1" applyNumberFormat="1" applyFont="1" applyFill="1" applyBorder="1" applyAlignment="1">
      <alignment vertical="center"/>
    </xf>
    <xf numFmtId="177" fontId="8" fillId="0" borderId="19" xfId="1" applyNumberFormat="1" applyFont="1" applyFill="1" applyBorder="1" applyAlignment="1">
      <alignment vertical="center"/>
    </xf>
    <xf numFmtId="0" fontId="0" fillId="6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center" vertical="center" shrinkToFit="1"/>
    </xf>
    <xf numFmtId="38" fontId="8" fillId="0" borderId="15" xfId="1" applyFont="1" applyFill="1" applyBorder="1" applyAlignment="1">
      <alignment vertical="center"/>
    </xf>
    <xf numFmtId="38" fontId="8" fillId="0" borderId="20" xfId="1" applyNumberFormat="1" applyFont="1" applyFill="1" applyBorder="1" applyAlignment="1" applyProtection="1">
      <alignment vertical="center"/>
      <protection locked="0"/>
    </xf>
    <xf numFmtId="177" fontId="8" fillId="5" borderId="15" xfId="1" applyNumberFormat="1" applyFont="1" applyFill="1" applyBorder="1" applyAlignment="1">
      <alignment vertical="center" shrinkToFit="1"/>
    </xf>
    <xf numFmtId="177" fontId="8" fillId="0" borderId="15" xfId="1" applyNumberFormat="1" applyFont="1" applyFill="1" applyBorder="1" applyAlignment="1">
      <alignment vertical="center" shrinkToFit="1"/>
    </xf>
    <xf numFmtId="177" fontId="8" fillId="0" borderId="19" xfId="1" applyNumberFormat="1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13" fillId="0" borderId="15" xfId="2" applyFont="1" applyFill="1" applyBorder="1" applyAlignment="1">
      <alignment vertical="center" shrinkToFit="1"/>
    </xf>
    <xf numFmtId="177" fontId="0" fillId="0" borderId="18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 shrinkToFit="1"/>
    </xf>
    <xf numFmtId="177" fontId="8" fillId="0" borderId="3" xfId="1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center" vertical="center" shrinkToFit="1"/>
    </xf>
    <xf numFmtId="38" fontId="16" fillId="7" borderId="15" xfId="0" applyNumberFormat="1" applyFont="1" applyFill="1" applyBorder="1" applyAlignment="1">
      <alignment vertical="center" shrinkToFit="1"/>
    </xf>
    <xf numFmtId="0" fontId="14" fillId="0" borderId="15" xfId="0" applyFont="1" applyFill="1" applyBorder="1" applyAlignment="1">
      <alignment horizontal="center" vertical="center"/>
    </xf>
    <xf numFmtId="177" fontId="16" fillId="0" borderId="15" xfId="0" applyNumberFormat="1" applyFont="1" applyFill="1" applyBorder="1" applyAlignment="1">
      <alignment vertical="center"/>
    </xf>
    <xf numFmtId="177" fontId="16" fillId="0" borderId="19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shrinkToFit="1"/>
    </xf>
    <xf numFmtId="38" fontId="1" fillId="2" borderId="3" xfId="1" applyFont="1" applyFill="1" applyBorder="1" applyAlignment="1">
      <alignment horizontal="center" vertical="center" wrapText="1" shrinkToFit="1"/>
    </xf>
    <xf numFmtId="38" fontId="1" fillId="2" borderId="8" xfId="1" applyFont="1" applyFill="1" applyBorder="1" applyAlignment="1">
      <alignment horizontal="center" vertical="center" wrapText="1" shrinkToFit="1"/>
    </xf>
    <xf numFmtId="38" fontId="1" fillId="2" borderId="12" xfId="1" applyFont="1" applyFill="1" applyBorder="1" applyAlignment="1">
      <alignment horizontal="center" vertical="center" wrapText="1" shrinkToFit="1"/>
    </xf>
    <xf numFmtId="38" fontId="0" fillId="2" borderId="4" xfId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6" fontId="1" fillId="3" borderId="9" xfId="0" applyNumberFormat="1" applyFont="1" applyFill="1" applyBorder="1" applyAlignment="1">
      <alignment horizontal="center" vertical="center" wrapText="1" shrinkToFit="1"/>
    </xf>
    <xf numFmtId="176" fontId="1" fillId="3" borderId="10" xfId="0" applyNumberFormat="1" applyFont="1" applyFill="1" applyBorder="1" applyAlignment="1">
      <alignment horizontal="center" vertical="center" wrapText="1" shrinkToFit="1"/>
    </xf>
    <xf numFmtId="176" fontId="1" fillId="3" borderId="11" xfId="0" applyNumberFormat="1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wrapText="1"/>
    </xf>
    <xf numFmtId="0" fontId="0" fillId="0" borderId="2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 shrinkToFit="1"/>
    </xf>
    <xf numFmtId="0" fontId="8" fillId="0" borderId="0" xfId="0" applyFont="1" applyAlignment="1" applyProtection="1">
      <alignment vertical="center" wrapText="1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70" zoomScaleNormal="70" zoomScaleSheetLayoutView="75" workbookViewId="0">
      <pane ySplit="13" topLeftCell="A14" activePane="bottomLeft" state="frozen"/>
      <selection pane="bottomLeft" activeCell="H14" sqref="H14"/>
    </sheetView>
  </sheetViews>
  <sheetFormatPr defaultRowHeight="13.5" x14ac:dyDescent="0.15"/>
  <cols>
    <col min="2" max="2" width="28.625" customWidth="1"/>
    <col min="3" max="3" width="10.625" customWidth="1"/>
    <col min="4" max="4" width="13.25" customWidth="1"/>
    <col min="5" max="6" width="10.625" customWidth="1"/>
    <col min="7" max="8" width="9.125" customWidth="1"/>
    <col min="10" max="12" width="9.125" customWidth="1"/>
    <col min="13" max="13" width="11.625" customWidth="1"/>
    <col min="14" max="14" width="9.125" customWidth="1"/>
    <col min="15" max="15" width="11.25" customWidth="1"/>
  </cols>
  <sheetData>
    <row r="1" spans="1:15" ht="30" customHeight="1" x14ac:dyDescent="0.2">
      <c r="O1" s="1" t="s">
        <v>0</v>
      </c>
    </row>
    <row r="2" spans="1:15" ht="28.5" customHeight="1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28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" customHeight="1" x14ac:dyDescent="0.15">
      <c r="A4" s="3"/>
      <c r="B4" s="4" t="s">
        <v>2</v>
      </c>
      <c r="C4" s="109" t="s">
        <v>101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39.950000000000003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9.950000000000003" customHeight="1" x14ac:dyDescent="0.15">
      <c r="A6" s="5"/>
      <c r="B6" s="5"/>
      <c r="C6" s="5"/>
      <c r="D6" s="5"/>
      <c r="E6" s="5"/>
      <c r="F6" s="5"/>
      <c r="G6" s="5"/>
      <c r="H6" s="6" t="s">
        <v>3</v>
      </c>
      <c r="I6" s="110"/>
      <c r="J6" s="110"/>
      <c r="K6" s="110"/>
      <c r="L6" s="110"/>
      <c r="M6" s="110"/>
      <c r="N6" s="110"/>
      <c r="O6" s="110"/>
    </row>
    <row r="7" spans="1:15" ht="39.950000000000003" customHeight="1" x14ac:dyDescent="0.15">
      <c r="A7" s="5"/>
      <c r="B7" s="5"/>
      <c r="C7" s="5"/>
      <c r="D7" s="5"/>
      <c r="E7" s="5"/>
      <c r="F7" s="5"/>
      <c r="G7" s="5"/>
      <c r="H7" s="6" t="s">
        <v>4</v>
      </c>
      <c r="I7" s="110"/>
      <c r="J7" s="110"/>
      <c r="K7" s="110"/>
      <c r="L7" s="110"/>
      <c r="M7" s="110"/>
      <c r="N7" s="110"/>
      <c r="O7" s="110"/>
    </row>
    <row r="8" spans="1:15" ht="39.950000000000003" customHeight="1" x14ac:dyDescent="0.15">
      <c r="A8" s="5"/>
      <c r="B8" s="5"/>
      <c r="C8" s="5"/>
      <c r="D8" s="5"/>
      <c r="E8" s="5"/>
      <c r="F8" s="5"/>
      <c r="G8" s="5"/>
      <c r="H8" s="6" t="s">
        <v>5</v>
      </c>
      <c r="I8" s="110"/>
      <c r="J8" s="110"/>
      <c r="K8" s="110"/>
      <c r="L8" s="110"/>
      <c r="M8" s="110"/>
      <c r="N8" s="110"/>
      <c r="O8" s="110"/>
    </row>
    <row r="9" spans="1:15" ht="39.950000000000003" customHeight="1" x14ac:dyDescent="0.15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</row>
    <row r="10" spans="1:15" ht="24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08" t="s">
        <v>6</v>
      </c>
      <c r="O10" s="108"/>
    </row>
    <row r="11" spans="1:15" ht="18.75" customHeight="1" x14ac:dyDescent="0.15">
      <c r="A11" s="95" t="s">
        <v>7</v>
      </c>
      <c r="B11" s="98" t="s">
        <v>8</v>
      </c>
      <c r="C11" s="98" t="s">
        <v>9</v>
      </c>
      <c r="D11" s="98" t="s">
        <v>10</v>
      </c>
      <c r="E11" s="101" t="s">
        <v>11</v>
      </c>
      <c r="F11" s="104" t="s">
        <v>12</v>
      </c>
      <c r="G11" s="76" t="s">
        <v>13</v>
      </c>
      <c r="H11" s="79" t="s">
        <v>14</v>
      </c>
      <c r="I11" s="82" t="s">
        <v>15</v>
      </c>
      <c r="J11" s="85" t="s">
        <v>16</v>
      </c>
      <c r="K11" s="86"/>
      <c r="L11" s="89" t="s">
        <v>17</v>
      </c>
      <c r="M11" s="90"/>
      <c r="N11" s="89" t="s">
        <v>18</v>
      </c>
      <c r="O11" s="91"/>
    </row>
    <row r="12" spans="1:15" ht="18.75" customHeight="1" x14ac:dyDescent="0.15">
      <c r="A12" s="96"/>
      <c r="B12" s="99"/>
      <c r="C12" s="99"/>
      <c r="D12" s="99"/>
      <c r="E12" s="102"/>
      <c r="F12" s="105"/>
      <c r="G12" s="77"/>
      <c r="H12" s="80"/>
      <c r="I12" s="83"/>
      <c r="J12" s="87"/>
      <c r="K12" s="88"/>
      <c r="L12" s="92">
        <v>44699</v>
      </c>
      <c r="M12" s="93"/>
      <c r="N12" s="92">
        <v>44881</v>
      </c>
      <c r="O12" s="94"/>
    </row>
    <row r="13" spans="1:15" ht="18.75" customHeight="1" thickBot="1" x14ac:dyDescent="0.2">
      <c r="A13" s="97"/>
      <c r="B13" s="100"/>
      <c r="C13" s="100"/>
      <c r="D13" s="100"/>
      <c r="E13" s="103"/>
      <c r="F13" s="106"/>
      <c r="G13" s="78"/>
      <c r="H13" s="81"/>
      <c r="I13" s="84"/>
      <c r="J13" s="8" t="s">
        <v>19</v>
      </c>
      <c r="K13" s="8" t="s">
        <v>20</v>
      </c>
      <c r="L13" s="9" t="s">
        <v>19</v>
      </c>
      <c r="M13" s="9" t="s">
        <v>20</v>
      </c>
      <c r="N13" s="9" t="s">
        <v>19</v>
      </c>
      <c r="O13" s="10" t="s">
        <v>20</v>
      </c>
    </row>
    <row r="14" spans="1:15" ht="35.25" customHeight="1" thickBot="1" x14ac:dyDescent="0.2">
      <c r="A14" s="11">
        <v>1</v>
      </c>
      <c r="B14" s="12" t="s">
        <v>21</v>
      </c>
      <c r="C14" s="71" t="s">
        <v>22</v>
      </c>
      <c r="D14" s="13" t="s">
        <v>23</v>
      </c>
      <c r="E14" s="14" t="s">
        <v>24</v>
      </c>
      <c r="F14" s="15" t="s">
        <v>25</v>
      </c>
      <c r="G14" s="16">
        <v>108</v>
      </c>
      <c r="H14" s="17"/>
      <c r="I14" s="18" t="s">
        <v>26</v>
      </c>
      <c r="J14" s="19">
        <f>L14+N14</f>
        <v>400</v>
      </c>
      <c r="K14" s="20" t="str">
        <f>IF(H14="","",ROUNDDOWN(H14*J14,0))</f>
        <v/>
      </c>
      <c r="L14" s="21">
        <v>200</v>
      </c>
      <c r="M14" s="19" t="str">
        <f t="shared" ref="M14:M36" si="0">IF(H14="","",ROUNDDOWN(H14*L14,0))</f>
        <v/>
      </c>
      <c r="N14" s="21">
        <v>200</v>
      </c>
      <c r="O14" s="22" t="str">
        <f t="shared" ref="O14:O36" si="1">IF(H14="","",ROUNDDOWN(H14*N14,0))</f>
        <v/>
      </c>
    </row>
    <row r="15" spans="1:15" ht="35.25" customHeight="1" thickBot="1" x14ac:dyDescent="0.2">
      <c r="A15" s="23">
        <v>2</v>
      </c>
      <c r="B15" s="24" t="s">
        <v>27</v>
      </c>
      <c r="C15" s="70"/>
      <c r="D15" s="25" t="s">
        <v>28</v>
      </c>
      <c r="E15" s="26" t="s">
        <v>24</v>
      </c>
      <c r="F15" s="26" t="s">
        <v>25</v>
      </c>
      <c r="G15" s="27">
        <v>140.4</v>
      </c>
      <c r="H15" s="28"/>
      <c r="I15" s="18" t="s">
        <v>26</v>
      </c>
      <c r="J15" s="19">
        <f t="shared" ref="J15:J36" si="2">L15+N15</f>
        <v>100</v>
      </c>
      <c r="K15" s="20" t="str">
        <f>IF(H15="","",ROUNDDOWN(H15*J15,0))</f>
        <v/>
      </c>
      <c r="L15" s="29">
        <v>100</v>
      </c>
      <c r="M15" s="30" t="str">
        <f t="shared" si="0"/>
        <v/>
      </c>
      <c r="N15" s="29">
        <v>0</v>
      </c>
      <c r="O15" s="31" t="str">
        <f t="shared" si="1"/>
        <v/>
      </c>
    </row>
    <row r="16" spans="1:15" ht="35.25" customHeight="1" thickBot="1" x14ac:dyDescent="0.2">
      <c r="A16" s="11">
        <v>3</v>
      </c>
      <c r="B16" s="32" t="s">
        <v>29</v>
      </c>
      <c r="C16" s="33" t="s">
        <v>30</v>
      </c>
      <c r="D16" s="25" t="s">
        <v>31</v>
      </c>
      <c r="E16" s="34"/>
      <c r="F16" s="26" t="s">
        <v>32</v>
      </c>
      <c r="G16" s="27">
        <v>129.60000000000002</v>
      </c>
      <c r="H16" s="28"/>
      <c r="I16" s="35" t="s">
        <v>33</v>
      </c>
      <c r="J16" s="19">
        <f t="shared" si="2"/>
        <v>140</v>
      </c>
      <c r="K16" s="20" t="str">
        <f>IF(H16="","",ROUNDDOWN(H16*J16,0))</f>
        <v/>
      </c>
      <c r="L16" s="29">
        <v>80</v>
      </c>
      <c r="M16" s="30" t="str">
        <f t="shared" si="0"/>
        <v/>
      </c>
      <c r="N16" s="29">
        <v>60</v>
      </c>
      <c r="O16" s="31" t="str">
        <f t="shared" si="1"/>
        <v/>
      </c>
    </row>
    <row r="17" spans="1:15" ht="35.25" customHeight="1" thickBot="1" x14ac:dyDescent="0.2">
      <c r="A17" s="23">
        <v>4</v>
      </c>
      <c r="B17" s="36" t="s">
        <v>34</v>
      </c>
      <c r="C17" s="68" t="s">
        <v>35</v>
      </c>
      <c r="D17" s="37" t="s">
        <v>36</v>
      </c>
      <c r="E17" s="38" t="s">
        <v>37</v>
      </c>
      <c r="F17" s="38" t="s">
        <v>38</v>
      </c>
      <c r="G17" s="16">
        <v>183.60000000000002</v>
      </c>
      <c r="H17" s="17"/>
      <c r="I17" s="18" t="s">
        <v>33</v>
      </c>
      <c r="J17" s="19">
        <f t="shared" si="2"/>
        <v>90</v>
      </c>
      <c r="K17" s="20" t="str">
        <f t="shared" ref="K17:K36" si="3">IF(H17="","",ROUNDDOWN(H17*J17,0))</f>
        <v/>
      </c>
      <c r="L17" s="21">
        <v>60</v>
      </c>
      <c r="M17" s="30" t="str">
        <f t="shared" si="0"/>
        <v/>
      </c>
      <c r="N17" s="21">
        <v>30</v>
      </c>
      <c r="O17" s="22" t="str">
        <f t="shared" si="1"/>
        <v/>
      </c>
    </row>
    <row r="18" spans="1:15" ht="35.25" customHeight="1" thickBot="1" x14ac:dyDescent="0.2">
      <c r="A18" s="11">
        <v>5</v>
      </c>
      <c r="B18" s="36" t="s">
        <v>39</v>
      </c>
      <c r="C18" s="70"/>
      <c r="D18" s="37" t="s">
        <v>40</v>
      </c>
      <c r="E18" s="38" t="s">
        <v>41</v>
      </c>
      <c r="F18" s="38" t="s">
        <v>38</v>
      </c>
      <c r="G18" s="16">
        <v>1166.4000000000001</v>
      </c>
      <c r="H18" s="17"/>
      <c r="I18" s="18" t="s">
        <v>33</v>
      </c>
      <c r="J18" s="19">
        <f t="shared" si="2"/>
        <v>15</v>
      </c>
      <c r="K18" s="20" t="str">
        <f t="shared" si="3"/>
        <v/>
      </c>
      <c r="L18" s="21">
        <v>9</v>
      </c>
      <c r="M18" s="19" t="str">
        <f t="shared" si="0"/>
        <v/>
      </c>
      <c r="N18" s="21">
        <v>6</v>
      </c>
      <c r="O18" s="22" t="str">
        <f t="shared" si="1"/>
        <v/>
      </c>
    </row>
    <row r="19" spans="1:15" ht="35.25" customHeight="1" thickBot="1" x14ac:dyDescent="0.2">
      <c r="A19" s="23">
        <v>6</v>
      </c>
      <c r="B19" s="72" t="s">
        <v>42</v>
      </c>
      <c r="C19" s="74" t="s">
        <v>43</v>
      </c>
      <c r="D19" s="25" t="s">
        <v>44</v>
      </c>
      <c r="E19" s="26"/>
      <c r="F19" s="26" t="s">
        <v>45</v>
      </c>
      <c r="G19" s="16">
        <v>378</v>
      </c>
      <c r="H19" s="17"/>
      <c r="I19" s="18" t="s">
        <v>46</v>
      </c>
      <c r="J19" s="19">
        <f t="shared" si="2"/>
        <v>15</v>
      </c>
      <c r="K19" s="20" t="str">
        <f t="shared" si="3"/>
        <v/>
      </c>
      <c r="L19" s="21">
        <v>10</v>
      </c>
      <c r="M19" s="19" t="str">
        <f t="shared" si="0"/>
        <v/>
      </c>
      <c r="N19" s="21">
        <v>5</v>
      </c>
      <c r="O19" s="22" t="str">
        <f t="shared" si="1"/>
        <v/>
      </c>
    </row>
    <row r="20" spans="1:15" ht="35.25" customHeight="1" thickBot="1" x14ac:dyDescent="0.2">
      <c r="A20" s="11">
        <v>7</v>
      </c>
      <c r="B20" s="73"/>
      <c r="C20" s="69"/>
      <c r="D20" s="25" t="s">
        <v>47</v>
      </c>
      <c r="E20" s="26"/>
      <c r="F20" s="26" t="s">
        <v>45</v>
      </c>
      <c r="G20" s="16">
        <v>432</v>
      </c>
      <c r="H20" s="17"/>
      <c r="I20" s="18" t="s">
        <v>46</v>
      </c>
      <c r="J20" s="19">
        <f t="shared" si="2"/>
        <v>10</v>
      </c>
      <c r="K20" s="20" t="str">
        <f t="shared" si="3"/>
        <v/>
      </c>
      <c r="L20" s="21">
        <v>5</v>
      </c>
      <c r="M20" s="19" t="str">
        <f t="shared" si="0"/>
        <v/>
      </c>
      <c r="N20" s="21">
        <v>5</v>
      </c>
      <c r="O20" s="22" t="str">
        <f t="shared" si="1"/>
        <v/>
      </c>
    </row>
    <row r="21" spans="1:15" ht="35.25" customHeight="1" thickBot="1" x14ac:dyDescent="0.2">
      <c r="A21" s="23">
        <v>8</v>
      </c>
      <c r="B21" s="66" t="s">
        <v>48</v>
      </c>
      <c r="C21" s="74" t="s">
        <v>22</v>
      </c>
      <c r="D21" s="25" t="s">
        <v>49</v>
      </c>
      <c r="E21" s="39" t="s">
        <v>50</v>
      </c>
      <c r="F21" s="26" t="s">
        <v>51</v>
      </c>
      <c r="G21" s="16">
        <v>118.80000000000001</v>
      </c>
      <c r="H21" s="17"/>
      <c r="I21" s="35" t="s">
        <v>26</v>
      </c>
      <c r="J21" s="19">
        <f t="shared" si="2"/>
        <v>80</v>
      </c>
      <c r="K21" s="20" t="str">
        <f t="shared" si="3"/>
        <v/>
      </c>
      <c r="L21" s="21">
        <v>40</v>
      </c>
      <c r="M21" s="19" t="str">
        <f t="shared" si="0"/>
        <v/>
      </c>
      <c r="N21" s="21">
        <v>40</v>
      </c>
      <c r="O21" s="22" t="str">
        <f t="shared" si="1"/>
        <v/>
      </c>
    </row>
    <row r="22" spans="1:15" ht="35.25" customHeight="1" thickBot="1" x14ac:dyDescent="0.2">
      <c r="A22" s="11">
        <v>9</v>
      </c>
      <c r="B22" s="67"/>
      <c r="C22" s="69"/>
      <c r="D22" s="25" t="s">
        <v>52</v>
      </c>
      <c r="E22" s="39" t="s">
        <v>50</v>
      </c>
      <c r="F22" s="26" t="s">
        <v>51</v>
      </c>
      <c r="G22" s="16">
        <v>118.80000000000001</v>
      </c>
      <c r="H22" s="17"/>
      <c r="I22" s="35" t="s">
        <v>53</v>
      </c>
      <c r="J22" s="19">
        <f t="shared" si="2"/>
        <v>40</v>
      </c>
      <c r="K22" s="20" t="str">
        <f t="shared" si="3"/>
        <v/>
      </c>
      <c r="L22" s="21">
        <v>20</v>
      </c>
      <c r="M22" s="19" t="str">
        <f t="shared" si="0"/>
        <v/>
      </c>
      <c r="N22" s="21">
        <v>20</v>
      </c>
      <c r="O22" s="22" t="str">
        <f t="shared" si="1"/>
        <v/>
      </c>
    </row>
    <row r="23" spans="1:15" ht="35.25" customHeight="1" thickBot="1" x14ac:dyDescent="0.2">
      <c r="A23" s="23">
        <v>10</v>
      </c>
      <c r="B23" s="66" t="s">
        <v>54</v>
      </c>
      <c r="C23" s="69"/>
      <c r="D23" s="25" t="s">
        <v>55</v>
      </c>
      <c r="E23" s="39" t="s">
        <v>56</v>
      </c>
      <c r="F23" s="26" t="s">
        <v>51</v>
      </c>
      <c r="G23" s="16">
        <v>118.80000000000001</v>
      </c>
      <c r="H23" s="17"/>
      <c r="I23" s="18" t="s">
        <v>26</v>
      </c>
      <c r="J23" s="19">
        <f t="shared" si="2"/>
        <v>40</v>
      </c>
      <c r="K23" s="20" t="str">
        <f t="shared" si="3"/>
        <v/>
      </c>
      <c r="L23" s="21">
        <v>20</v>
      </c>
      <c r="M23" s="19" t="str">
        <f t="shared" si="0"/>
        <v/>
      </c>
      <c r="N23" s="21">
        <v>20</v>
      </c>
      <c r="O23" s="22" t="str">
        <f t="shared" si="1"/>
        <v/>
      </c>
    </row>
    <row r="24" spans="1:15" ht="35.25" customHeight="1" thickBot="1" x14ac:dyDescent="0.2">
      <c r="A24" s="11">
        <v>11</v>
      </c>
      <c r="B24" s="75"/>
      <c r="C24" s="69"/>
      <c r="D24" s="25" t="s">
        <v>57</v>
      </c>
      <c r="E24" s="39" t="s">
        <v>56</v>
      </c>
      <c r="F24" s="26" t="s">
        <v>51</v>
      </c>
      <c r="G24" s="16">
        <v>118.80000000000001</v>
      </c>
      <c r="H24" s="17"/>
      <c r="I24" s="18" t="s">
        <v>53</v>
      </c>
      <c r="J24" s="19">
        <f t="shared" si="2"/>
        <v>80</v>
      </c>
      <c r="K24" s="20" t="str">
        <f t="shared" si="3"/>
        <v/>
      </c>
      <c r="L24" s="21">
        <v>40</v>
      </c>
      <c r="M24" s="19" t="str">
        <f t="shared" si="0"/>
        <v/>
      </c>
      <c r="N24" s="21">
        <v>40</v>
      </c>
      <c r="O24" s="22" t="str">
        <f t="shared" si="1"/>
        <v/>
      </c>
    </row>
    <row r="25" spans="1:15" ht="35.25" customHeight="1" thickBot="1" x14ac:dyDescent="0.2">
      <c r="A25" s="23">
        <v>12</v>
      </c>
      <c r="B25" s="24" t="s">
        <v>58</v>
      </c>
      <c r="C25" s="69"/>
      <c r="D25" s="25" t="s">
        <v>59</v>
      </c>
      <c r="E25" s="26"/>
      <c r="F25" s="26" t="s">
        <v>60</v>
      </c>
      <c r="G25" s="16">
        <v>324</v>
      </c>
      <c r="H25" s="17"/>
      <c r="I25" s="18" t="s">
        <v>46</v>
      </c>
      <c r="J25" s="19">
        <f t="shared" si="2"/>
        <v>10</v>
      </c>
      <c r="K25" s="20" t="str">
        <f t="shared" si="3"/>
        <v/>
      </c>
      <c r="L25" s="21">
        <v>10</v>
      </c>
      <c r="M25" s="19" t="str">
        <f t="shared" si="0"/>
        <v/>
      </c>
      <c r="N25" s="21">
        <v>0</v>
      </c>
      <c r="O25" s="22" t="str">
        <f t="shared" si="1"/>
        <v/>
      </c>
    </row>
    <row r="26" spans="1:15" ht="35.25" customHeight="1" thickBot="1" x14ac:dyDescent="0.2">
      <c r="A26" s="11">
        <v>13</v>
      </c>
      <c r="B26" s="24" t="s">
        <v>61</v>
      </c>
      <c r="C26" s="70"/>
      <c r="D26" s="25" t="s">
        <v>62</v>
      </c>
      <c r="E26" s="26"/>
      <c r="F26" s="26" t="s">
        <v>60</v>
      </c>
      <c r="G26" s="16">
        <v>183.60000000000002</v>
      </c>
      <c r="H26" s="17"/>
      <c r="I26" s="18" t="s">
        <v>46</v>
      </c>
      <c r="J26" s="19">
        <f t="shared" si="2"/>
        <v>50</v>
      </c>
      <c r="K26" s="20" t="str">
        <f t="shared" si="3"/>
        <v/>
      </c>
      <c r="L26" s="21">
        <v>30</v>
      </c>
      <c r="M26" s="19" t="str">
        <f t="shared" si="0"/>
        <v/>
      </c>
      <c r="N26" s="21">
        <v>20</v>
      </c>
      <c r="O26" s="22" t="str">
        <f t="shared" si="1"/>
        <v/>
      </c>
    </row>
    <row r="27" spans="1:15" ht="35.25" customHeight="1" thickBot="1" x14ac:dyDescent="0.2">
      <c r="A27" s="23">
        <v>14</v>
      </c>
      <c r="B27" s="40" t="s">
        <v>63</v>
      </c>
      <c r="C27" s="64" t="s">
        <v>64</v>
      </c>
      <c r="D27" s="13" t="s">
        <v>65</v>
      </c>
      <c r="E27" s="14" t="s">
        <v>66</v>
      </c>
      <c r="F27" s="41" t="s">
        <v>67</v>
      </c>
      <c r="G27" s="16">
        <v>1566</v>
      </c>
      <c r="H27" s="17"/>
      <c r="I27" s="18" t="s">
        <v>68</v>
      </c>
      <c r="J27" s="19">
        <f t="shared" si="2"/>
        <v>10</v>
      </c>
      <c r="K27" s="20" t="str">
        <f t="shared" si="3"/>
        <v/>
      </c>
      <c r="L27" s="21">
        <v>10</v>
      </c>
      <c r="M27" s="19" t="str">
        <f t="shared" si="0"/>
        <v/>
      </c>
      <c r="N27" s="21">
        <v>0</v>
      </c>
      <c r="O27" s="22" t="str">
        <f t="shared" si="1"/>
        <v/>
      </c>
    </row>
    <row r="28" spans="1:15" ht="35.25" customHeight="1" thickBot="1" x14ac:dyDescent="0.2">
      <c r="A28" s="11">
        <v>15</v>
      </c>
      <c r="B28" s="42" t="s">
        <v>69</v>
      </c>
      <c r="C28" s="65"/>
      <c r="D28" s="25" t="s">
        <v>70</v>
      </c>
      <c r="E28" s="14" t="s">
        <v>71</v>
      </c>
      <c r="F28" s="26" t="s">
        <v>67</v>
      </c>
      <c r="G28" s="16">
        <v>2678.4</v>
      </c>
      <c r="H28" s="17"/>
      <c r="I28" s="18" t="s">
        <v>68</v>
      </c>
      <c r="J28" s="19">
        <f t="shared" si="2"/>
        <v>30</v>
      </c>
      <c r="K28" s="20" t="str">
        <f t="shared" si="3"/>
        <v/>
      </c>
      <c r="L28" s="21">
        <v>30</v>
      </c>
      <c r="M28" s="19" t="str">
        <f t="shared" si="0"/>
        <v/>
      </c>
      <c r="N28" s="21">
        <v>0</v>
      </c>
      <c r="O28" s="22" t="str">
        <f t="shared" si="1"/>
        <v/>
      </c>
    </row>
    <row r="29" spans="1:15" ht="35.25" customHeight="1" thickBot="1" x14ac:dyDescent="0.2">
      <c r="A29" s="23">
        <v>16</v>
      </c>
      <c r="B29" s="43" t="s">
        <v>72</v>
      </c>
      <c r="C29" s="14" t="s">
        <v>73</v>
      </c>
      <c r="D29" s="13" t="s">
        <v>74</v>
      </c>
      <c r="E29" s="44" t="s">
        <v>68</v>
      </c>
      <c r="F29" s="38" t="s">
        <v>38</v>
      </c>
      <c r="G29" s="16">
        <v>108</v>
      </c>
      <c r="H29" s="17"/>
      <c r="I29" s="45" t="s">
        <v>68</v>
      </c>
      <c r="J29" s="19">
        <f t="shared" si="2"/>
        <v>100</v>
      </c>
      <c r="K29" s="20" t="str">
        <f t="shared" si="3"/>
        <v/>
      </c>
      <c r="L29" s="21">
        <v>50</v>
      </c>
      <c r="M29" s="19" t="str">
        <f t="shared" si="0"/>
        <v/>
      </c>
      <c r="N29" s="21">
        <v>50</v>
      </c>
      <c r="O29" s="22" t="str">
        <f t="shared" si="1"/>
        <v/>
      </c>
    </row>
    <row r="30" spans="1:15" ht="35.25" customHeight="1" thickBot="1" x14ac:dyDescent="0.2">
      <c r="A30" s="11">
        <v>17</v>
      </c>
      <c r="B30" s="46" t="s">
        <v>75</v>
      </c>
      <c r="C30" s="47" t="s">
        <v>76</v>
      </c>
      <c r="D30" s="48" t="s">
        <v>77</v>
      </c>
      <c r="E30" s="26"/>
      <c r="F30" s="41" t="s">
        <v>78</v>
      </c>
      <c r="G30" s="16">
        <v>97</v>
      </c>
      <c r="H30" s="17"/>
      <c r="I30" s="49" t="s">
        <v>33</v>
      </c>
      <c r="J30" s="19">
        <f t="shared" si="2"/>
        <v>400</v>
      </c>
      <c r="K30" s="20" t="str">
        <f t="shared" si="3"/>
        <v/>
      </c>
      <c r="L30" s="21">
        <v>200</v>
      </c>
      <c r="M30" s="19" t="str">
        <f t="shared" si="0"/>
        <v/>
      </c>
      <c r="N30" s="21">
        <v>200</v>
      </c>
      <c r="O30" s="22" t="str">
        <f t="shared" si="1"/>
        <v/>
      </c>
    </row>
    <row r="31" spans="1:15" ht="35.25" customHeight="1" thickBot="1" x14ac:dyDescent="0.2">
      <c r="A31" s="23">
        <v>18</v>
      </c>
      <c r="B31" s="66" t="s">
        <v>79</v>
      </c>
      <c r="C31" s="68" t="s">
        <v>80</v>
      </c>
      <c r="D31" s="50" t="s">
        <v>81</v>
      </c>
      <c r="E31" s="26" t="s">
        <v>82</v>
      </c>
      <c r="F31" s="25"/>
      <c r="G31" s="16">
        <v>702</v>
      </c>
      <c r="H31" s="17"/>
      <c r="I31" s="35" t="s">
        <v>82</v>
      </c>
      <c r="J31" s="51">
        <f t="shared" si="2"/>
        <v>1</v>
      </c>
      <c r="K31" s="20" t="str">
        <f t="shared" si="3"/>
        <v/>
      </c>
      <c r="L31" s="21">
        <v>1</v>
      </c>
      <c r="M31" s="19" t="str">
        <f t="shared" si="0"/>
        <v/>
      </c>
      <c r="N31" s="21">
        <v>0</v>
      </c>
      <c r="O31" s="22" t="str">
        <f t="shared" si="1"/>
        <v/>
      </c>
    </row>
    <row r="32" spans="1:15" ht="35.25" customHeight="1" thickBot="1" x14ac:dyDescent="0.2">
      <c r="A32" s="11">
        <v>19</v>
      </c>
      <c r="B32" s="67"/>
      <c r="C32" s="69"/>
      <c r="D32" s="50" t="s">
        <v>81</v>
      </c>
      <c r="E32" s="26" t="s">
        <v>53</v>
      </c>
      <c r="F32" s="25"/>
      <c r="G32" s="16">
        <v>702</v>
      </c>
      <c r="H32" s="17"/>
      <c r="I32" s="35" t="s">
        <v>53</v>
      </c>
      <c r="J32" s="51">
        <f t="shared" si="2"/>
        <v>1</v>
      </c>
      <c r="K32" s="20" t="str">
        <f t="shared" si="3"/>
        <v/>
      </c>
      <c r="L32" s="21">
        <v>1</v>
      </c>
      <c r="M32" s="19" t="str">
        <f t="shared" si="0"/>
        <v/>
      </c>
      <c r="N32" s="21">
        <v>0</v>
      </c>
      <c r="O32" s="22" t="str">
        <f t="shared" si="1"/>
        <v/>
      </c>
    </row>
    <row r="33" spans="1:15" ht="35.25" customHeight="1" thickBot="1" x14ac:dyDescent="0.2">
      <c r="A33" s="11">
        <v>20</v>
      </c>
      <c r="B33" s="24" t="s">
        <v>83</v>
      </c>
      <c r="C33" s="69"/>
      <c r="D33" s="25" t="s">
        <v>84</v>
      </c>
      <c r="E33" s="26"/>
      <c r="F33" s="26" t="s">
        <v>60</v>
      </c>
      <c r="G33" s="16">
        <v>918.00000000000011</v>
      </c>
      <c r="H33" s="17"/>
      <c r="I33" s="49" t="s">
        <v>85</v>
      </c>
      <c r="J33" s="19">
        <f>L33+N33</f>
        <v>10</v>
      </c>
      <c r="K33" s="20" t="str">
        <f>IF(H33="","",ROUNDDOWN(H33*J33,0))</f>
        <v/>
      </c>
      <c r="L33" s="21">
        <v>10</v>
      </c>
      <c r="M33" s="19" t="str">
        <f>IF(H33="","",ROUNDDOWN(H33*L33,0))</f>
        <v/>
      </c>
      <c r="N33" s="21">
        <v>0</v>
      </c>
      <c r="O33" s="22" t="str">
        <f>IF(H33="","",ROUNDDOWN(H33*N33,0))</f>
        <v/>
      </c>
    </row>
    <row r="34" spans="1:15" ht="35.25" customHeight="1" thickBot="1" x14ac:dyDescent="0.2">
      <c r="A34" s="23">
        <v>21</v>
      </c>
      <c r="B34" s="52" t="s">
        <v>86</v>
      </c>
      <c r="C34" s="70"/>
      <c r="D34" s="25" t="s">
        <v>87</v>
      </c>
      <c r="E34" s="26"/>
      <c r="F34" s="26" t="s">
        <v>60</v>
      </c>
      <c r="G34" s="16">
        <v>540</v>
      </c>
      <c r="H34" s="17"/>
      <c r="I34" s="35" t="s">
        <v>85</v>
      </c>
      <c r="J34" s="51">
        <f t="shared" si="2"/>
        <v>2</v>
      </c>
      <c r="K34" s="20" t="str">
        <f t="shared" si="3"/>
        <v/>
      </c>
      <c r="L34" s="21">
        <v>2</v>
      </c>
      <c r="M34" s="19" t="str">
        <f t="shared" si="0"/>
        <v/>
      </c>
      <c r="N34" s="21">
        <v>0</v>
      </c>
      <c r="O34" s="22" t="str">
        <f t="shared" si="1"/>
        <v/>
      </c>
    </row>
    <row r="35" spans="1:15" ht="35.25" customHeight="1" thickBot="1" x14ac:dyDescent="0.2">
      <c r="A35" s="11">
        <v>22</v>
      </c>
      <c r="B35" s="24" t="s">
        <v>88</v>
      </c>
      <c r="C35" s="26" t="s">
        <v>22</v>
      </c>
      <c r="D35" s="25" t="s">
        <v>89</v>
      </c>
      <c r="E35" s="39" t="s">
        <v>90</v>
      </c>
      <c r="F35" s="25" t="s">
        <v>91</v>
      </c>
      <c r="G35" s="16">
        <v>5940</v>
      </c>
      <c r="H35" s="17"/>
      <c r="I35" s="18" t="s">
        <v>46</v>
      </c>
      <c r="J35" s="51">
        <f t="shared" si="2"/>
        <v>2</v>
      </c>
      <c r="K35" s="20" t="str">
        <f t="shared" si="3"/>
        <v/>
      </c>
      <c r="L35" s="21">
        <v>1</v>
      </c>
      <c r="M35" s="19" t="str">
        <f t="shared" si="0"/>
        <v/>
      </c>
      <c r="N35" s="21">
        <v>1</v>
      </c>
      <c r="O35" s="22" t="str">
        <f t="shared" si="1"/>
        <v/>
      </c>
    </row>
    <row r="36" spans="1:15" ht="35.25" customHeight="1" thickBot="1" x14ac:dyDescent="0.2">
      <c r="A36" s="23">
        <v>23</v>
      </c>
      <c r="B36" s="24" t="s">
        <v>92</v>
      </c>
      <c r="C36" s="26" t="s">
        <v>93</v>
      </c>
      <c r="D36" s="25" t="s">
        <v>94</v>
      </c>
      <c r="E36" s="39" t="s">
        <v>95</v>
      </c>
      <c r="F36" s="25" t="s">
        <v>91</v>
      </c>
      <c r="G36" s="16">
        <v>2418.1200000000003</v>
      </c>
      <c r="H36" s="17"/>
      <c r="I36" s="18" t="s">
        <v>46</v>
      </c>
      <c r="J36" s="51">
        <f t="shared" si="2"/>
        <v>2</v>
      </c>
      <c r="K36" s="20" t="str">
        <f t="shared" si="3"/>
        <v/>
      </c>
      <c r="L36" s="21">
        <v>1</v>
      </c>
      <c r="M36" s="19" t="str">
        <f t="shared" si="0"/>
        <v/>
      </c>
      <c r="N36" s="21">
        <v>1</v>
      </c>
      <c r="O36" s="22" t="str">
        <f t="shared" si="1"/>
        <v/>
      </c>
    </row>
    <row r="37" spans="1:15" ht="35.25" customHeight="1" x14ac:dyDescent="0.15">
      <c r="A37" s="53"/>
      <c r="B37" s="54"/>
      <c r="C37" s="54"/>
      <c r="D37" s="55"/>
      <c r="E37" s="56"/>
      <c r="F37" s="55"/>
      <c r="G37" s="57"/>
      <c r="H37" s="57"/>
      <c r="I37" s="57"/>
      <c r="J37" s="58" t="s">
        <v>96</v>
      </c>
      <c r="K37" s="59" t="str">
        <f>IF(SUM(K14:K36)=0,"",SUM(K14:K36))</f>
        <v/>
      </c>
      <c r="L37" s="60" t="s">
        <v>97</v>
      </c>
      <c r="M37" s="61" t="str">
        <f>IF(SUM(M14:M36)=0,"",SUM(M14:M36))</f>
        <v/>
      </c>
      <c r="N37" s="60" t="s">
        <v>98</v>
      </c>
      <c r="O37" s="62" t="str">
        <f>IF(SUM(O14:O36)=0,"",SUM(O14:O36))</f>
        <v/>
      </c>
    </row>
    <row r="38" spans="1:15" ht="35.25" customHeight="1" x14ac:dyDescent="0.15">
      <c r="A38" s="63" t="s">
        <v>99</v>
      </c>
      <c r="C38" s="54"/>
      <c r="D38" s="55"/>
      <c r="E38" s="56"/>
      <c r="F38" s="55"/>
      <c r="G38" s="57"/>
      <c r="H38" s="57"/>
      <c r="I38" s="57"/>
    </row>
    <row r="39" spans="1:15" ht="35.25" customHeight="1" x14ac:dyDescent="0.15">
      <c r="A39" s="63" t="s">
        <v>100</v>
      </c>
      <c r="B39" s="54"/>
      <c r="C39" s="54"/>
      <c r="D39" s="55"/>
      <c r="E39" s="56"/>
      <c r="F39" s="55"/>
      <c r="G39" s="57"/>
      <c r="H39" s="57"/>
      <c r="I39" s="57"/>
    </row>
  </sheetData>
  <sheetProtection algorithmName="SHA-512" hashValue="sOzylWHgXy0oX8XZrgUm/mQeOGHG7FPcArhdC9u8OcSObeRGdpDKZirvD8l27JokMkmYjxGaAqA3Yk9rq4TbBw==" saltValue="maSnpsWLQByxMgLxRW9HhA==" spinCount="100000" sheet="1" objects="1" scenarios="1"/>
  <mergeCells count="30">
    <mergeCell ref="N10:O10"/>
    <mergeCell ref="A2:O2"/>
    <mergeCell ref="C4:O4"/>
    <mergeCell ref="I6:O6"/>
    <mergeCell ref="I7:O7"/>
    <mergeCell ref="I8:O8"/>
    <mergeCell ref="N11:O11"/>
    <mergeCell ref="L12:M12"/>
    <mergeCell ref="N12:O12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K12"/>
    <mergeCell ref="L11:M11"/>
    <mergeCell ref="C27:C28"/>
    <mergeCell ref="B31:B32"/>
    <mergeCell ref="C31:C34"/>
    <mergeCell ref="C14:C15"/>
    <mergeCell ref="C17:C18"/>
    <mergeCell ref="B19:B20"/>
    <mergeCell ref="C19:C20"/>
    <mergeCell ref="B21:B22"/>
    <mergeCell ref="C21:C26"/>
    <mergeCell ref="B23:B24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R4内訳書</vt:lpstr>
      <vt:lpstr>'R4内訳書'!Print_Area</vt:lpstr>
      <vt:lpstr>'R4内訳書'!Print_Titles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2021-12-16T06:30:51Z</dcterms:created>
  <dcterms:modified xsi:type="dcterms:W3CDTF">2021-12-16T06:34:41Z</dcterms:modified>
</cp:coreProperties>
</file>