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4.Section\S-99_住宅整備課(仮)\部門共有（住宅整備課仮移転先：170131期限）\13_1_建築係(保全担当)\個人フォルダー\工事・業務委託\平成２９年度　工事・業務委託\【入札】電力調達\【電力供給】発注用資料\"/>
    </mc:Choice>
  </mc:AlternateContent>
  <bookViews>
    <workbookView xWindow="0" yWindow="0" windowWidth="19200" windowHeight="11400" tabRatio="921"/>
  </bookViews>
  <sheets>
    <sheet name="【積算根拠及び契約単価】" sheetId="2" r:id="rId1"/>
    <sheet name="【予定電気料金一覧（総括表）】" sheetId="5" r:id="rId2"/>
    <sheet name="【予定電気料金一覧（契約種別ごと）】（従量電灯Ａ相当）" sheetId="1" r:id="rId3"/>
    <sheet name="【予定電気料金一覧（契約種別ごと）】（低圧電力相当）" sheetId="3" r:id="rId4"/>
    <sheet name="【予定電気料金一覧（契約種別ごと）】（公衆街路灯Ｂ）" sheetId="4" r:id="rId5"/>
  </sheets>
  <definedNames>
    <definedName name="_xlnm.Print_Area" localSheetId="0">【積算根拠及び契約単価】!$D$1:$AC$50</definedName>
    <definedName name="_xlnm.Print_Area" localSheetId="4">'【予定電気料金一覧（契約種別ごと）】（公衆街路灯Ｂ）'!$D$1:$AC$52</definedName>
    <definedName name="_xlnm.Print_Area" localSheetId="2">'【予定電気料金一覧（契約種別ごと）】（従量電灯Ａ相当）'!$D$1:$AC$1242</definedName>
    <definedName name="_xlnm.Print_Area" localSheetId="3">'【予定電気料金一覧（契約種別ごと）】（低圧電力相当）'!$D$1:$AC$1080</definedName>
    <definedName name="_xlnm.Print_Area" localSheetId="1">'【予定電気料金一覧（総括表）】'!$D$1:$AC$95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4" l="1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12" i="4"/>
  <c r="M66" i="1" l="1"/>
  <c r="P66" i="1"/>
  <c r="S66" i="1"/>
  <c r="V66" i="1"/>
  <c r="M67" i="1"/>
  <c r="P67" i="1"/>
  <c r="S67" i="1"/>
  <c r="V67" i="1"/>
  <c r="M13" i="1"/>
  <c r="Y66" i="1" l="1"/>
  <c r="Y67" i="1"/>
  <c r="M12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V1223" i="1"/>
  <c r="S1223" i="1"/>
  <c r="P1223" i="1"/>
  <c r="V1222" i="1"/>
  <c r="S1222" i="1"/>
  <c r="P1222" i="1"/>
  <c r="V1221" i="1"/>
  <c r="S1221" i="1"/>
  <c r="P1221" i="1"/>
  <c r="V1220" i="1"/>
  <c r="S1220" i="1"/>
  <c r="P1220" i="1"/>
  <c r="V1219" i="1"/>
  <c r="S1219" i="1"/>
  <c r="P1219" i="1"/>
  <c r="V1218" i="1"/>
  <c r="S1218" i="1"/>
  <c r="P1218" i="1"/>
  <c r="V1217" i="1"/>
  <c r="S1217" i="1"/>
  <c r="P1217" i="1"/>
  <c r="V1216" i="1"/>
  <c r="S1216" i="1"/>
  <c r="P1216" i="1"/>
  <c r="V1215" i="1"/>
  <c r="S1215" i="1"/>
  <c r="P1215" i="1"/>
  <c r="V1214" i="1"/>
  <c r="S1214" i="1"/>
  <c r="P1214" i="1"/>
  <c r="V1213" i="1"/>
  <c r="S1213" i="1"/>
  <c r="P1213" i="1"/>
  <c r="V1212" i="1"/>
  <c r="S1212" i="1"/>
  <c r="P1212" i="1"/>
  <c r="V1211" i="1"/>
  <c r="S1211" i="1"/>
  <c r="P1211" i="1"/>
  <c r="V1210" i="1"/>
  <c r="S1210" i="1"/>
  <c r="P1210" i="1"/>
  <c r="V1209" i="1"/>
  <c r="S1209" i="1"/>
  <c r="P1209" i="1"/>
  <c r="V1208" i="1"/>
  <c r="S1208" i="1"/>
  <c r="P1208" i="1"/>
  <c r="V1207" i="1"/>
  <c r="S1207" i="1"/>
  <c r="P1207" i="1"/>
  <c r="V1206" i="1"/>
  <c r="S1206" i="1"/>
  <c r="P1206" i="1"/>
  <c r="V1205" i="1"/>
  <c r="S1205" i="1"/>
  <c r="P1205" i="1"/>
  <c r="V1204" i="1"/>
  <c r="S1204" i="1"/>
  <c r="P1204" i="1"/>
  <c r="V1203" i="1"/>
  <c r="S1203" i="1"/>
  <c r="P1203" i="1"/>
  <c r="V1202" i="1"/>
  <c r="S1202" i="1"/>
  <c r="P1202" i="1"/>
  <c r="V1201" i="1"/>
  <c r="S1201" i="1"/>
  <c r="P1201" i="1"/>
  <c r="V1200" i="1"/>
  <c r="S1200" i="1"/>
  <c r="P1200" i="1"/>
  <c r="V1169" i="1"/>
  <c r="S1169" i="1"/>
  <c r="P1169" i="1"/>
  <c r="V1168" i="1"/>
  <c r="S1168" i="1"/>
  <c r="P1168" i="1"/>
  <c r="V1167" i="1"/>
  <c r="S1167" i="1"/>
  <c r="P1167" i="1"/>
  <c r="V1166" i="1"/>
  <c r="S1166" i="1"/>
  <c r="P1166" i="1"/>
  <c r="V1165" i="1"/>
  <c r="S1165" i="1"/>
  <c r="P1165" i="1"/>
  <c r="V1164" i="1"/>
  <c r="S1164" i="1"/>
  <c r="P1164" i="1"/>
  <c r="V1163" i="1"/>
  <c r="S1163" i="1"/>
  <c r="P1163" i="1"/>
  <c r="V1162" i="1"/>
  <c r="S1162" i="1"/>
  <c r="P1162" i="1"/>
  <c r="V1161" i="1"/>
  <c r="S1161" i="1"/>
  <c r="P1161" i="1"/>
  <c r="V1160" i="1"/>
  <c r="S1160" i="1"/>
  <c r="P1160" i="1"/>
  <c r="V1159" i="1"/>
  <c r="S1159" i="1"/>
  <c r="P1159" i="1"/>
  <c r="V1158" i="1"/>
  <c r="S1158" i="1"/>
  <c r="P1158" i="1"/>
  <c r="V1157" i="1"/>
  <c r="S1157" i="1"/>
  <c r="P1157" i="1"/>
  <c r="V1156" i="1"/>
  <c r="S1156" i="1"/>
  <c r="P1156" i="1"/>
  <c r="V1155" i="1"/>
  <c r="S1155" i="1"/>
  <c r="P1155" i="1"/>
  <c r="V1154" i="1"/>
  <c r="S1154" i="1"/>
  <c r="P1154" i="1"/>
  <c r="V1153" i="1"/>
  <c r="S1153" i="1"/>
  <c r="P1153" i="1"/>
  <c r="V1152" i="1"/>
  <c r="S1152" i="1"/>
  <c r="P1152" i="1"/>
  <c r="V1151" i="1"/>
  <c r="S1151" i="1"/>
  <c r="P1151" i="1"/>
  <c r="V1150" i="1"/>
  <c r="S1150" i="1"/>
  <c r="P1150" i="1"/>
  <c r="V1149" i="1"/>
  <c r="S1149" i="1"/>
  <c r="P1149" i="1"/>
  <c r="V1148" i="1"/>
  <c r="S1148" i="1"/>
  <c r="P1148" i="1"/>
  <c r="V1147" i="1"/>
  <c r="S1147" i="1"/>
  <c r="P1147" i="1"/>
  <c r="V1146" i="1"/>
  <c r="S1146" i="1"/>
  <c r="P1146" i="1"/>
  <c r="V1115" i="1"/>
  <c r="S1115" i="1"/>
  <c r="P1115" i="1"/>
  <c r="V1114" i="1"/>
  <c r="S1114" i="1"/>
  <c r="P1114" i="1"/>
  <c r="V1113" i="1"/>
  <c r="S1113" i="1"/>
  <c r="P1113" i="1"/>
  <c r="V1112" i="1"/>
  <c r="S1112" i="1"/>
  <c r="P1112" i="1"/>
  <c r="V1111" i="1"/>
  <c r="S1111" i="1"/>
  <c r="P1111" i="1"/>
  <c r="V1110" i="1"/>
  <c r="S1110" i="1"/>
  <c r="P1110" i="1"/>
  <c r="V1109" i="1"/>
  <c r="S1109" i="1"/>
  <c r="P1109" i="1"/>
  <c r="V1108" i="1"/>
  <c r="S1108" i="1"/>
  <c r="P1108" i="1"/>
  <c r="V1107" i="1"/>
  <c r="S1107" i="1"/>
  <c r="P1107" i="1"/>
  <c r="V1106" i="1"/>
  <c r="S1106" i="1"/>
  <c r="P1106" i="1"/>
  <c r="V1105" i="1"/>
  <c r="S1105" i="1"/>
  <c r="P1105" i="1"/>
  <c r="V1104" i="1"/>
  <c r="S1104" i="1"/>
  <c r="P1104" i="1"/>
  <c r="V1103" i="1"/>
  <c r="S1103" i="1"/>
  <c r="P1103" i="1"/>
  <c r="V1102" i="1"/>
  <c r="S1102" i="1"/>
  <c r="P1102" i="1"/>
  <c r="V1101" i="1"/>
  <c r="S1101" i="1"/>
  <c r="P1101" i="1"/>
  <c r="V1100" i="1"/>
  <c r="S1100" i="1"/>
  <c r="P1100" i="1"/>
  <c r="V1099" i="1"/>
  <c r="S1099" i="1"/>
  <c r="P1099" i="1"/>
  <c r="V1098" i="1"/>
  <c r="S1098" i="1"/>
  <c r="P1098" i="1"/>
  <c r="V1097" i="1"/>
  <c r="S1097" i="1"/>
  <c r="P1097" i="1"/>
  <c r="V1096" i="1"/>
  <c r="S1096" i="1"/>
  <c r="P1096" i="1"/>
  <c r="V1095" i="1"/>
  <c r="S1095" i="1"/>
  <c r="P1095" i="1"/>
  <c r="V1094" i="1"/>
  <c r="S1094" i="1"/>
  <c r="P1094" i="1"/>
  <c r="V1093" i="1"/>
  <c r="S1093" i="1"/>
  <c r="P1093" i="1"/>
  <c r="V1092" i="1"/>
  <c r="S1092" i="1"/>
  <c r="P1092" i="1"/>
  <c r="V1061" i="1"/>
  <c r="S1061" i="1"/>
  <c r="P1061" i="1"/>
  <c r="V1060" i="1"/>
  <c r="S1060" i="1"/>
  <c r="P1060" i="1"/>
  <c r="V1059" i="1"/>
  <c r="S1059" i="1"/>
  <c r="P1059" i="1"/>
  <c r="V1058" i="1"/>
  <c r="S1058" i="1"/>
  <c r="P1058" i="1"/>
  <c r="V1057" i="1"/>
  <c r="S1057" i="1"/>
  <c r="P1057" i="1"/>
  <c r="V1056" i="1"/>
  <c r="S1056" i="1"/>
  <c r="P1056" i="1"/>
  <c r="V1055" i="1"/>
  <c r="S1055" i="1"/>
  <c r="P1055" i="1"/>
  <c r="V1054" i="1"/>
  <c r="S1054" i="1"/>
  <c r="P1054" i="1"/>
  <c r="V1053" i="1"/>
  <c r="S1053" i="1"/>
  <c r="P1053" i="1"/>
  <c r="V1052" i="1"/>
  <c r="S1052" i="1"/>
  <c r="P1052" i="1"/>
  <c r="V1051" i="1"/>
  <c r="S1051" i="1"/>
  <c r="P1051" i="1"/>
  <c r="V1050" i="1"/>
  <c r="S1050" i="1"/>
  <c r="P1050" i="1"/>
  <c r="V1049" i="1"/>
  <c r="S1049" i="1"/>
  <c r="P1049" i="1"/>
  <c r="V1048" i="1"/>
  <c r="S1048" i="1"/>
  <c r="P1048" i="1"/>
  <c r="V1047" i="1"/>
  <c r="S1047" i="1"/>
  <c r="P1047" i="1"/>
  <c r="V1046" i="1"/>
  <c r="S1046" i="1"/>
  <c r="P1046" i="1"/>
  <c r="V1045" i="1"/>
  <c r="S1045" i="1"/>
  <c r="P1045" i="1"/>
  <c r="V1044" i="1"/>
  <c r="S1044" i="1"/>
  <c r="P1044" i="1"/>
  <c r="V1043" i="1"/>
  <c r="S1043" i="1"/>
  <c r="P1043" i="1"/>
  <c r="V1042" i="1"/>
  <c r="S1042" i="1"/>
  <c r="P1042" i="1"/>
  <c r="V1041" i="1"/>
  <c r="S1041" i="1"/>
  <c r="P1041" i="1"/>
  <c r="V1040" i="1"/>
  <c r="S1040" i="1"/>
  <c r="P1040" i="1"/>
  <c r="V1039" i="1"/>
  <c r="S1039" i="1"/>
  <c r="P1039" i="1"/>
  <c r="V1038" i="1"/>
  <c r="S1038" i="1"/>
  <c r="P1038" i="1"/>
  <c r="V1007" i="1"/>
  <c r="S1007" i="1"/>
  <c r="P1007" i="1"/>
  <c r="V1006" i="1"/>
  <c r="S1006" i="1"/>
  <c r="P1006" i="1"/>
  <c r="V1005" i="1"/>
  <c r="S1005" i="1"/>
  <c r="P1005" i="1"/>
  <c r="V1004" i="1"/>
  <c r="S1004" i="1"/>
  <c r="P1004" i="1"/>
  <c r="V1003" i="1"/>
  <c r="S1003" i="1"/>
  <c r="P1003" i="1"/>
  <c r="V1002" i="1"/>
  <c r="S1002" i="1"/>
  <c r="P1002" i="1"/>
  <c r="V1001" i="1"/>
  <c r="S1001" i="1"/>
  <c r="P1001" i="1"/>
  <c r="V1000" i="1"/>
  <c r="S1000" i="1"/>
  <c r="P1000" i="1"/>
  <c r="V999" i="1"/>
  <c r="S999" i="1"/>
  <c r="P999" i="1"/>
  <c r="V998" i="1"/>
  <c r="S998" i="1"/>
  <c r="P998" i="1"/>
  <c r="V997" i="1"/>
  <c r="S997" i="1"/>
  <c r="P997" i="1"/>
  <c r="V996" i="1"/>
  <c r="S996" i="1"/>
  <c r="P996" i="1"/>
  <c r="V995" i="1"/>
  <c r="S995" i="1"/>
  <c r="P995" i="1"/>
  <c r="V994" i="1"/>
  <c r="S994" i="1"/>
  <c r="P994" i="1"/>
  <c r="V993" i="1"/>
  <c r="S993" i="1"/>
  <c r="P993" i="1"/>
  <c r="V992" i="1"/>
  <c r="S992" i="1"/>
  <c r="P992" i="1"/>
  <c r="V991" i="1"/>
  <c r="S991" i="1"/>
  <c r="P991" i="1"/>
  <c r="V990" i="1"/>
  <c r="S990" i="1"/>
  <c r="P990" i="1"/>
  <c r="V989" i="1"/>
  <c r="S989" i="1"/>
  <c r="P989" i="1"/>
  <c r="V988" i="1"/>
  <c r="S988" i="1"/>
  <c r="P988" i="1"/>
  <c r="V987" i="1"/>
  <c r="S987" i="1"/>
  <c r="P987" i="1"/>
  <c r="V986" i="1"/>
  <c r="S986" i="1"/>
  <c r="P986" i="1"/>
  <c r="V985" i="1"/>
  <c r="S985" i="1"/>
  <c r="P985" i="1"/>
  <c r="V984" i="1"/>
  <c r="S984" i="1"/>
  <c r="P984" i="1"/>
  <c r="V953" i="1"/>
  <c r="S953" i="1"/>
  <c r="P953" i="1"/>
  <c r="V952" i="1"/>
  <c r="S952" i="1"/>
  <c r="P952" i="1"/>
  <c r="V951" i="1"/>
  <c r="S951" i="1"/>
  <c r="P951" i="1"/>
  <c r="V950" i="1"/>
  <c r="S950" i="1"/>
  <c r="P950" i="1"/>
  <c r="V949" i="1"/>
  <c r="S949" i="1"/>
  <c r="P949" i="1"/>
  <c r="V948" i="1"/>
  <c r="S948" i="1"/>
  <c r="P948" i="1"/>
  <c r="V947" i="1"/>
  <c r="S947" i="1"/>
  <c r="P947" i="1"/>
  <c r="V946" i="1"/>
  <c r="S946" i="1"/>
  <c r="P946" i="1"/>
  <c r="V945" i="1"/>
  <c r="S945" i="1"/>
  <c r="P945" i="1"/>
  <c r="V944" i="1"/>
  <c r="S944" i="1"/>
  <c r="P944" i="1"/>
  <c r="V943" i="1"/>
  <c r="S943" i="1"/>
  <c r="P943" i="1"/>
  <c r="V942" i="1"/>
  <c r="S942" i="1"/>
  <c r="P942" i="1"/>
  <c r="V941" i="1"/>
  <c r="S941" i="1"/>
  <c r="P941" i="1"/>
  <c r="V940" i="1"/>
  <c r="S940" i="1"/>
  <c r="P940" i="1"/>
  <c r="V939" i="1"/>
  <c r="S939" i="1"/>
  <c r="P939" i="1"/>
  <c r="V938" i="1"/>
  <c r="S938" i="1"/>
  <c r="P938" i="1"/>
  <c r="V937" i="1"/>
  <c r="S937" i="1"/>
  <c r="P937" i="1"/>
  <c r="V936" i="1"/>
  <c r="S936" i="1"/>
  <c r="P936" i="1"/>
  <c r="V935" i="1"/>
  <c r="S935" i="1"/>
  <c r="P935" i="1"/>
  <c r="V934" i="1"/>
  <c r="S934" i="1"/>
  <c r="P934" i="1"/>
  <c r="V933" i="1"/>
  <c r="S933" i="1"/>
  <c r="P933" i="1"/>
  <c r="V932" i="1"/>
  <c r="S932" i="1"/>
  <c r="P932" i="1"/>
  <c r="V931" i="1"/>
  <c r="S931" i="1"/>
  <c r="P931" i="1"/>
  <c r="V930" i="1"/>
  <c r="S930" i="1"/>
  <c r="P930" i="1"/>
  <c r="V899" i="1"/>
  <c r="S899" i="1"/>
  <c r="P899" i="1"/>
  <c r="V898" i="1"/>
  <c r="S898" i="1"/>
  <c r="P898" i="1"/>
  <c r="V897" i="1"/>
  <c r="S897" i="1"/>
  <c r="P897" i="1"/>
  <c r="V896" i="1"/>
  <c r="S896" i="1"/>
  <c r="P896" i="1"/>
  <c r="V895" i="1"/>
  <c r="S895" i="1"/>
  <c r="P895" i="1"/>
  <c r="V894" i="1"/>
  <c r="S894" i="1"/>
  <c r="P894" i="1"/>
  <c r="V893" i="1"/>
  <c r="S893" i="1"/>
  <c r="P893" i="1"/>
  <c r="V892" i="1"/>
  <c r="S892" i="1"/>
  <c r="P892" i="1"/>
  <c r="V891" i="1"/>
  <c r="S891" i="1"/>
  <c r="P891" i="1"/>
  <c r="V890" i="1"/>
  <c r="S890" i="1"/>
  <c r="P890" i="1"/>
  <c r="V889" i="1"/>
  <c r="S889" i="1"/>
  <c r="P889" i="1"/>
  <c r="V888" i="1"/>
  <c r="S888" i="1"/>
  <c r="P888" i="1"/>
  <c r="V887" i="1"/>
  <c r="S887" i="1"/>
  <c r="P887" i="1"/>
  <c r="V886" i="1"/>
  <c r="S886" i="1"/>
  <c r="P886" i="1"/>
  <c r="V885" i="1"/>
  <c r="S885" i="1"/>
  <c r="P885" i="1"/>
  <c r="V884" i="1"/>
  <c r="S884" i="1"/>
  <c r="P884" i="1"/>
  <c r="V883" i="1"/>
  <c r="S883" i="1"/>
  <c r="P883" i="1"/>
  <c r="V882" i="1"/>
  <c r="S882" i="1"/>
  <c r="P882" i="1"/>
  <c r="V881" i="1"/>
  <c r="S881" i="1"/>
  <c r="P881" i="1"/>
  <c r="V880" i="1"/>
  <c r="S880" i="1"/>
  <c r="P880" i="1"/>
  <c r="V879" i="1"/>
  <c r="S879" i="1"/>
  <c r="P879" i="1"/>
  <c r="V878" i="1"/>
  <c r="S878" i="1"/>
  <c r="P878" i="1"/>
  <c r="V877" i="1"/>
  <c r="S877" i="1"/>
  <c r="P877" i="1"/>
  <c r="V876" i="1"/>
  <c r="S876" i="1"/>
  <c r="P876" i="1"/>
  <c r="V845" i="1"/>
  <c r="S845" i="1"/>
  <c r="P845" i="1"/>
  <c r="V844" i="1"/>
  <c r="S844" i="1"/>
  <c r="P844" i="1"/>
  <c r="V843" i="1"/>
  <c r="S843" i="1"/>
  <c r="P843" i="1"/>
  <c r="V842" i="1"/>
  <c r="S842" i="1"/>
  <c r="P842" i="1"/>
  <c r="V841" i="1"/>
  <c r="S841" i="1"/>
  <c r="P841" i="1"/>
  <c r="V840" i="1"/>
  <c r="S840" i="1"/>
  <c r="P840" i="1"/>
  <c r="V839" i="1"/>
  <c r="S839" i="1"/>
  <c r="P839" i="1"/>
  <c r="V838" i="1"/>
  <c r="S838" i="1"/>
  <c r="P838" i="1"/>
  <c r="V837" i="1"/>
  <c r="S837" i="1"/>
  <c r="P837" i="1"/>
  <c r="V836" i="1"/>
  <c r="S836" i="1"/>
  <c r="P836" i="1"/>
  <c r="V835" i="1"/>
  <c r="S835" i="1"/>
  <c r="P835" i="1"/>
  <c r="V834" i="1"/>
  <c r="S834" i="1"/>
  <c r="P834" i="1"/>
  <c r="V833" i="1"/>
  <c r="S833" i="1"/>
  <c r="P833" i="1"/>
  <c r="V832" i="1"/>
  <c r="S832" i="1"/>
  <c r="P832" i="1"/>
  <c r="V831" i="1"/>
  <c r="S831" i="1"/>
  <c r="P831" i="1"/>
  <c r="V830" i="1"/>
  <c r="S830" i="1"/>
  <c r="P830" i="1"/>
  <c r="V829" i="1"/>
  <c r="S829" i="1"/>
  <c r="P829" i="1"/>
  <c r="V828" i="1"/>
  <c r="S828" i="1"/>
  <c r="P828" i="1"/>
  <c r="V827" i="1"/>
  <c r="S827" i="1"/>
  <c r="P827" i="1"/>
  <c r="V826" i="1"/>
  <c r="S826" i="1"/>
  <c r="P826" i="1"/>
  <c r="V825" i="1"/>
  <c r="S825" i="1"/>
  <c r="P825" i="1"/>
  <c r="V824" i="1"/>
  <c r="S824" i="1"/>
  <c r="P824" i="1"/>
  <c r="V823" i="1"/>
  <c r="S823" i="1"/>
  <c r="P823" i="1"/>
  <c r="V822" i="1"/>
  <c r="S822" i="1"/>
  <c r="P822" i="1"/>
  <c r="V791" i="1"/>
  <c r="S791" i="1"/>
  <c r="P791" i="1"/>
  <c r="V790" i="1"/>
  <c r="S790" i="1"/>
  <c r="P790" i="1"/>
  <c r="V789" i="1"/>
  <c r="S789" i="1"/>
  <c r="P789" i="1"/>
  <c r="V788" i="1"/>
  <c r="S788" i="1"/>
  <c r="P788" i="1"/>
  <c r="V787" i="1"/>
  <c r="S787" i="1"/>
  <c r="P787" i="1"/>
  <c r="V786" i="1"/>
  <c r="S786" i="1"/>
  <c r="P786" i="1"/>
  <c r="V785" i="1"/>
  <c r="S785" i="1"/>
  <c r="P785" i="1"/>
  <c r="V784" i="1"/>
  <c r="S784" i="1"/>
  <c r="P784" i="1"/>
  <c r="V783" i="1"/>
  <c r="S783" i="1"/>
  <c r="P783" i="1"/>
  <c r="V782" i="1"/>
  <c r="S782" i="1"/>
  <c r="P782" i="1"/>
  <c r="V781" i="1"/>
  <c r="S781" i="1"/>
  <c r="P781" i="1"/>
  <c r="V780" i="1"/>
  <c r="S780" i="1"/>
  <c r="P780" i="1"/>
  <c r="V779" i="1"/>
  <c r="S779" i="1"/>
  <c r="P779" i="1"/>
  <c r="V778" i="1"/>
  <c r="S778" i="1"/>
  <c r="P778" i="1"/>
  <c r="V777" i="1"/>
  <c r="S777" i="1"/>
  <c r="P777" i="1"/>
  <c r="V776" i="1"/>
  <c r="S776" i="1"/>
  <c r="P776" i="1"/>
  <c r="V775" i="1"/>
  <c r="S775" i="1"/>
  <c r="P775" i="1"/>
  <c r="V774" i="1"/>
  <c r="S774" i="1"/>
  <c r="P774" i="1"/>
  <c r="V773" i="1"/>
  <c r="S773" i="1"/>
  <c r="P773" i="1"/>
  <c r="V772" i="1"/>
  <c r="S772" i="1"/>
  <c r="P772" i="1"/>
  <c r="V771" i="1"/>
  <c r="S771" i="1"/>
  <c r="P771" i="1"/>
  <c r="V770" i="1"/>
  <c r="S770" i="1"/>
  <c r="P770" i="1"/>
  <c r="V769" i="1"/>
  <c r="S769" i="1"/>
  <c r="P769" i="1"/>
  <c r="V768" i="1"/>
  <c r="S768" i="1"/>
  <c r="P768" i="1"/>
  <c r="V737" i="1"/>
  <c r="S737" i="1"/>
  <c r="P737" i="1"/>
  <c r="V736" i="1"/>
  <c r="S736" i="1"/>
  <c r="P736" i="1"/>
  <c r="V735" i="1"/>
  <c r="S735" i="1"/>
  <c r="P735" i="1"/>
  <c r="V734" i="1"/>
  <c r="S734" i="1"/>
  <c r="P734" i="1"/>
  <c r="V733" i="1"/>
  <c r="S733" i="1"/>
  <c r="P733" i="1"/>
  <c r="V732" i="1"/>
  <c r="S732" i="1"/>
  <c r="P732" i="1"/>
  <c r="V731" i="1"/>
  <c r="S731" i="1"/>
  <c r="P731" i="1"/>
  <c r="V730" i="1"/>
  <c r="S730" i="1"/>
  <c r="P730" i="1"/>
  <c r="V729" i="1"/>
  <c r="S729" i="1"/>
  <c r="P729" i="1"/>
  <c r="V728" i="1"/>
  <c r="S728" i="1"/>
  <c r="P728" i="1"/>
  <c r="V727" i="1"/>
  <c r="S727" i="1"/>
  <c r="P727" i="1"/>
  <c r="V726" i="1"/>
  <c r="S726" i="1"/>
  <c r="P726" i="1"/>
  <c r="V725" i="1"/>
  <c r="S725" i="1"/>
  <c r="P725" i="1"/>
  <c r="V724" i="1"/>
  <c r="S724" i="1"/>
  <c r="P724" i="1"/>
  <c r="V723" i="1"/>
  <c r="S723" i="1"/>
  <c r="P723" i="1"/>
  <c r="V722" i="1"/>
  <c r="S722" i="1"/>
  <c r="P722" i="1"/>
  <c r="V721" i="1"/>
  <c r="S721" i="1"/>
  <c r="P721" i="1"/>
  <c r="V720" i="1"/>
  <c r="S720" i="1"/>
  <c r="P720" i="1"/>
  <c r="V719" i="1"/>
  <c r="S719" i="1"/>
  <c r="P719" i="1"/>
  <c r="V718" i="1"/>
  <c r="S718" i="1"/>
  <c r="P718" i="1"/>
  <c r="V717" i="1"/>
  <c r="S717" i="1"/>
  <c r="P717" i="1"/>
  <c r="V716" i="1"/>
  <c r="S716" i="1"/>
  <c r="P716" i="1"/>
  <c r="V715" i="1"/>
  <c r="S715" i="1"/>
  <c r="P715" i="1"/>
  <c r="V714" i="1"/>
  <c r="S714" i="1"/>
  <c r="P714" i="1"/>
  <c r="V683" i="1"/>
  <c r="S683" i="1"/>
  <c r="P683" i="1"/>
  <c r="V682" i="1"/>
  <c r="S682" i="1"/>
  <c r="P682" i="1"/>
  <c r="V681" i="1"/>
  <c r="S681" i="1"/>
  <c r="P681" i="1"/>
  <c r="V680" i="1"/>
  <c r="S680" i="1"/>
  <c r="P680" i="1"/>
  <c r="V679" i="1"/>
  <c r="S679" i="1"/>
  <c r="P679" i="1"/>
  <c r="V678" i="1"/>
  <c r="S678" i="1"/>
  <c r="P678" i="1"/>
  <c r="V677" i="1"/>
  <c r="S677" i="1"/>
  <c r="P677" i="1"/>
  <c r="V676" i="1"/>
  <c r="S676" i="1"/>
  <c r="P676" i="1"/>
  <c r="V675" i="1"/>
  <c r="S675" i="1"/>
  <c r="P675" i="1"/>
  <c r="V674" i="1"/>
  <c r="S674" i="1"/>
  <c r="P674" i="1"/>
  <c r="V673" i="1"/>
  <c r="S673" i="1"/>
  <c r="P673" i="1"/>
  <c r="V672" i="1"/>
  <c r="S672" i="1"/>
  <c r="P672" i="1"/>
  <c r="V671" i="1"/>
  <c r="S671" i="1"/>
  <c r="P671" i="1"/>
  <c r="V670" i="1"/>
  <c r="S670" i="1"/>
  <c r="P670" i="1"/>
  <c r="V669" i="1"/>
  <c r="S669" i="1"/>
  <c r="P669" i="1"/>
  <c r="V668" i="1"/>
  <c r="S668" i="1"/>
  <c r="P668" i="1"/>
  <c r="V667" i="1"/>
  <c r="S667" i="1"/>
  <c r="P667" i="1"/>
  <c r="V666" i="1"/>
  <c r="S666" i="1"/>
  <c r="P666" i="1"/>
  <c r="V665" i="1"/>
  <c r="S665" i="1"/>
  <c r="P665" i="1"/>
  <c r="V664" i="1"/>
  <c r="S664" i="1"/>
  <c r="P664" i="1"/>
  <c r="V663" i="1"/>
  <c r="S663" i="1"/>
  <c r="P663" i="1"/>
  <c r="V662" i="1"/>
  <c r="S662" i="1"/>
  <c r="P662" i="1"/>
  <c r="V661" i="1"/>
  <c r="S661" i="1"/>
  <c r="P661" i="1"/>
  <c r="V660" i="1"/>
  <c r="S660" i="1"/>
  <c r="P660" i="1"/>
  <c r="V629" i="1"/>
  <c r="S629" i="1"/>
  <c r="P629" i="1"/>
  <c r="V628" i="1"/>
  <c r="S628" i="1"/>
  <c r="P628" i="1"/>
  <c r="V627" i="1"/>
  <c r="S627" i="1"/>
  <c r="P627" i="1"/>
  <c r="V626" i="1"/>
  <c r="S626" i="1"/>
  <c r="P626" i="1"/>
  <c r="V625" i="1"/>
  <c r="S625" i="1"/>
  <c r="P625" i="1"/>
  <c r="V624" i="1"/>
  <c r="S624" i="1"/>
  <c r="P624" i="1"/>
  <c r="V623" i="1"/>
  <c r="S623" i="1"/>
  <c r="P623" i="1"/>
  <c r="V622" i="1"/>
  <c r="S622" i="1"/>
  <c r="P622" i="1"/>
  <c r="V621" i="1"/>
  <c r="S621" i="1"/>
  <c r="P621" i="1"/>
  <c r="V620" i="1"/>
  <c r="S620" i="1"/>
  <c r="P620" i="1"/>
  <c r="V619" i="1"/>
  <c r="S619" i="1"/>
  <c r="P619" i="1"/>
  <c r="V618" i="1"/>
  <c r="S618" i="1"/>
  <c r="P618" i="1"/>
  <c r="V617" i="1"/>
  <c r="S617" i="1"/>
  <c r="P617" i="1"/>
  <c r="V616" i="1"/>
  <c r="S616" i="1"/>
  <c r="P616" i="1"/>
  <c r="V615" i="1"/>
  <c r="S615" i="1"/>
  <c r="P615" i="1"/>
  <c r="V614" i="1"/>
  <c r="S614" i="1"/>
  <c r="P614" i="1"/>
  <c r="V613" i="1"/>
  <c r="S613" i="1"/>
  <c r="P613" i="1"/>
  <c r="V612" i="1"/>
  <c r="S612" i="1"/>
  <c r="P612" i="1"/>
  <c r="V611" i="1"/>
  <c r="S611" i="1"/>
  <c r="P611" i="1"/>
  <c r="V610" i="1"/>
  <c r="S610" i="1"/>
  <c r="P610" i="1"/>
  <c r="V609" i="1"/>
  <c r="S609" i="1"/>
  <c r="P609" i="1"/>
  <c r="V608" i="1"/>
  <c r="S608" i="1"/>
  <c r="P608" i="1"/>
  <c r="V607" i="1"/>
  <c r="S607" i="1"/>
  <c r="P607" i="1"/>
  <c r="V606" i="1"/>
  <c r="S606" i="1"/>
  <c r="P606" i="1"/>
  <c r="V575" i="1"/>
  <c r="S575" i="1"/>
  <c r="P575" i="1"/>
  <c r="V574" i="1"/>
  <c r="S574" i="1"/>
  <c r="P574" i="1"/>
  <c r="V573" i="1"/>
  <c r="S573" i="1"/>
  <c r="P573" i="1"/>
  <c r="V572" i="1"/>
  <c r="S572" i="1"/>
  <c r="P572" i="1"/>
  <c r="V571" i="1"/>
  <c r="S571" i="1"/>
  <c r="P571" i="1"/>
  <c r="V570" i="1"/>
  <c r="S570" i="1"/>
  <c r="P570" i="1"/>
  <c r="V569" i="1"/>
  <c r="S569" i="1"/>
  <c r="P569" i="1"/>
  <c r="V568" i="1"/>
  <c r="S568" i="1"/>
  <c r="P568" i="1"/>
  <c r="V567" i="1"/>
  <c r="S567" i="1"/>
  <c r="P567" i="1"/>
  <c r="V566" i="1"/>
  <c r="S566" i="1"/>
  <c r="P566" i="1"/>
  <c r="V565" i="1"/>
  <c r="S565" i="1"/>
  <c r="P565" i="1"/>
  <c r="V564" i="1"/>
  <c r="S564" i="1"/>
  <c r="P564" i="1"/>
  <c r="V563" i="1"/>
  <c r="S563" i="1"/>
  <c r="P563" i="1"/>
  <c r="V562" i="1"/>
  <c r="S562" i="1"/>
  <c r="P562" i="1"/>
  <c r="V561" i="1"/>
  <c r="S561" i="1"/>
  <c r="P561" i="1"/>
  <c r="V560" i="1"/>
  <c r="S560" i="1"/>
  <c r="P560" i="1"/>
  <c r="V559" i="1"/>
  <c r="S559" i="1"/>
  <c r="P559" i="1"/>
  <c r="V558" i="1"/>
  <c r="S558" i="1"/>
  <c r="P558" i="1"/>
  <c r="V557" i="1"/>
  <c r="S557" i="1"/>
  <c r="P557" i="1"/>
  <c r="V556" i="1"/>
  <c r="S556" i="1"/>
  <c r="P556" i="1"/>
  <c r="V555" i="1"/>
  <c r="S555" i="1"/>
  <c r="P555" i="1"/>
  <c r="V554" i="1"/>
  <c r="S554" i="1"/>
  <c r="P554" i="1"/>
  <c r="V553" i="1"/>
  <c r="S553" i="1"/>
  <c r="P553" i="1"/>
  <c r="V552" i="1"/>
  <c r="S552" i="1"/>
  <c r="P552" i="1"/>
  <c r="V521" i="1"/>
  <c r="S521" i="1"/>
  <c r="P521" i="1"/>
  <c r="V520" i="1"/>
  <c r="S520" i="1"/>
  <c r="P520" i="1"/>
  <c r="V519" i="1"/>
  <c r="S519" i="1"/>
  <c r="P519" i="1"/>
  <c r="V518" i="1"/>
  <c r="S518" i="1"/>
  <c r="P518" i="1"/>
  <c r="V517" i="1"/>
  <c r="S517" i="1"/>
  <c r="P517" i="1"/>
  <c r="V516" i="1"/>
  <c r="S516" i="1"/>
  <c r="P516" i="1"/>
  <c r="V515" i="1"/>
  <c r="S515" i="1"/>
  <c r="P515" i="1"/>
  <c r="V514" i="1"/>
  <c r="S514" i="1"/>
  <c r="P514" i="1"/>
  <c r="V513" i="1"/>
  <c r="S513" i="1"/>
  <c r="P513" i="1"/>
  <c r="V512" i="1"/>
  <c r="S512" i="1"/>
  <c r="P512" i="1"/>
  <c r="V511" i="1"/>
  <c r="S511" i="1"/>
  <c r="P511" i="1"/>
  <c r="V510" i="1"/>
  <c r="S510" i="1"/>
  <c r="P510" i="1"/>
  <c r="V509" i="1"/>
  <c r="S509" i="1"/>
  <c r="P509" i="1"/>
  <c r="V508" i="1"/>
  <c r="S508" i="1"/>
  <c r="P508" i="1"/>
  <c r="V507" i="1"/>
  <c r="S507" i="1"/>
  <c r="P507" i="1"/>
  <c r="V506" i="1"/>
  <c r="S506" i="1"/>
  <c r="P506" i="1"/>
  <c r="V505" i="1"/>
  <c r="S505" i="1"/>
  <c r="P505" i="1"/>
  <c r="V504" i="1"/>
  <c r="S504" i="1"/>
  <c r="P504" i="1"/>
  <c r="V503" i="1"/>
  <c r="S503" i="1"/>
  <c r="P503" i="1"/>
  <c r="V502" i="1"/>
  <c r="S502" i="1"/>
  <c r="P502" i="1"/>
  <c r="V501" i="1"/>
  <c r="S501" i="1"/>
  <c r="P501" i="1"/>
  <c r="V500" i="1"/>
  <c r="S500" i="1"/>
  <c r="P500" i="1"/>
  <c r="V499" i="1"/>
  <c r="S499" i="1"/>
  <c r="P499" i="1"/>
  <c r="V498" i="1"/>
  <c r="S498" i="1"/>
  <c r="P498" i="1"/>
  <c r="V467" i="1"/>
  <c r="S467" i="1"/>
  <c r="P467" i="1"/>
  <c r="V466" i="1"/>
  <c r="S466" i="1"/>
  <c r="P466" i="1"/>
  <c r="V465" i="1"/>
  <c r="S465" i="1"/>
  <c r="P465" i="1"/>
  <c r="V464" i="1"/>
  <c r="S464" i="1"/>
  <c r="P464" i="1"/>
  <c r="V463" i="1"/>
  <c r="S463" i="1"/>
  <c r="P463" i="1"/>
  <c r="V462" i="1"/>
  <c r="S462" i="1"/>
  <c r="P462" i="1"/>
  <c r="V461" i="1"/>
  <c r="S461" i="1"/>
  <c r="P461" i="1"/>
  <c r="V460" i="1"/>
  <c r="S460" i="1"/>
  <c r="P460" i="1"/>
  <c r="V459" i="1"/>
  <c r="S459" i="1"/>
  <c r="P459" i="1"/>
  <c r="V458" i="1"/>
  <c r="S458" i="1"/>
  <c r="P458" i="1"/>
  <c r="V457" i="1"/>
  <c r="S457" i="1"/>
  <c r="P457" i="1"/>
  <c r="V456" i="1"/>
  <c r="S456" i="1"/>
  <c r="P456" i="1"/>
  <c r="V455" i="1"/>
  <c r="S455" i="1"/>
  <c r="P455" i="1"/>
  <c r="V454" i="1"/>
  <c r="S454" i="1"/>
  <c r="P454" i="1"/>
  <c r="V453" i="1"/>
  <c r="S453" i="1"/>
  <c r="P453" i="1"/>
  <c r="V452" i="1"/>
  <c r="S452" i="1"/>
  <c r="P452" i="1"/>
  <c r="V451" i="1"/>
  <c r="S451" i="1"/>
  <c r="P451" i="1"/>
  <c r="V450" i="1"/>
  <c r="S450" i="1"/>
  <c r="P450" i="1"/>
  <c r="V449" i="1"/>
  <c r="S449" i="1"/>
  <c r="P449" i="1"/>
  <c r="V448" i="1"/>
  <c r="S448" i="1"/>
  <c r="P448" i="1"/>
  <c r="V447" i="1"/>
  <c r="S447" i="1"/>
  <c r="P447" i="1"/>
  <c r="V446" i="1"/>
  <c r="S446" i="1"/>
  <c r="P446" i="1"/>
  <c r="V445" i="1"/>
  <c r="S445" i="1"/>
  <c r="P445" i="1"/>
  <c r="V444" i="1"/>
  <c r="S444" i="1"/>
  <c r="P444" i="1"/>
  <c r="V413" i="1"/>
  <c r="S413" i="1"/>
  <c r="P413" i="1"/>
  <c r="V412" i="1"/>
  <c r="S412" i="1"/>
  <c r="P412" i="1"/>
  <c r="V411" i="1"/>
  <c r="S411" i="1"/>
  <c r="P411" i="1"/>
  <c r="V410" i="1"/>
  <c r="S410" i="1"/>
  <c r="P410" i="1"/>
  <c r="V409" i="1"/>
  <c r="S409" i="1"/>
  <c r="P409" i="1"/>
  <c r="V408" i="1"/>
  <c r="S408" i="1"/>
  <c r="P408" i="1"/>
  <c r="V407" i="1"/>
  <c r="S407" i="1"/>
  <c r="P407" i="1"/>
  <c r="V406" i="1"/>
  <c r="S406" i="1"/>
  <c r="P406" i="1"/>
  <c r="V405" i="1"/>
  <c r="S405" i="1"/>
  <c r="P405" i="1"/>
  <c r="V404" i="1"/>
  <c r="S404" i="1"/>
  <c r="P404" i="1"/>
  <c r="V403" i="1"/>
  <c r="S403" i="1"/>
  <c r="P403" i="1"/>
  <c r="V402" i="1"/>
  <c r="S402" i="1"/>
  <c r="P402" i="1"/>
  <c r="V401" i="1"/>
  <c r="S401" i="1"/>
  <c r="P401" i="1"/>
  <c r="V400" i="1"/>
  <c r="S400" i="1"/>
  <c r="P400" i="1"/>
  <c r="V399" i="1"/>
  <c r="S399" i="1"/>
  <c r="P399" i="1"/>
  <c r="V398" i="1"/>
  <c r="S398" i="1"/>
  <c r="P398" i="1"/>
  <c r="V397" i="1"/>
  <c r="S397" i="1"/>
  <c r="P397" i="1"/>
  <c r="V396" i="1"/>
  <c r="S396" i="1"/>
  <c r="P396" i="1"/>
  <c r="V395" i="1"/>
  <c r="S395" i="1"/>
  <c r="P395" i="1"/>
  <c r="V394" i="1"/>
  <c r="S394" i="1"/>
  <c r="P394" i="1"/>
  <c r="V393" i="1"/>
  <c r="S393" i="1"/>
  <c r="P393" i="1"/>
  <c r="V392" i="1"/>
  <c r="S392" i="1"/>
  <c r="P392" i="1"/>
  <c r="V391" i="1"/>
  <c r="S391" i="1"/>
  <c r="P391" i="1"/>
  <c r="V390" i="1"/>
  <c r="S390" i="1"/>
  <c r="P390" i="1"/>
  <c r="V359" i="1"/>
  <c r="S359" i="1"/>
  <c r="P359" i="1"/>
  <c r="V358" i="1"/>
  <c r="S358" i="1"/>
  <c r="P358" i="1"/>
  <c r="V357" i="1"/>
  <c r="S357" i="1"/>
  <c r="P357" i="1"/>
  <c r="V356" i="1"/>
  <c r="S356" i="1"/>
  <c r="P356" i="1"/>
  <c r="V355" i="1"/>
  <c r="S355" i="1"/>
  <c r="P355" i="1"/>
  <c r="V354" i="1"/>
  <c r="S354" i="1"/>
  <c r="P354" i="1"/>
  <c r="V353" i="1"/>
  <c r="S353" i="1"/>
  <c r="P353" i="1"/>
  <c r="V352" i="1"/>
  <c r="S352" i="1"/>
  <c r="P352" i="1"/>
  <c r="V351" i="1"/>
  <c r="S351" i="1"/>
  <c r="P351" i="1"/>
  <c r="V350" i="1"/>
  <c r="S350" i="1"/>
  <c r="P350" i="1"/>
  <c r="V349" i="1"/>
  <c r="S349" i="1"/>
  <c r="P349" i="1"/>
  <c r="V348" i="1"/>
  <c r="S348" i="1"/>
  <c r="P348" i="1"/>
  <c r="V347" i="1"/>
  <c r="S347" i="1"/>
  <c r="P347" i="1"/>
  <c r="V346" i="1"/>
  <c r="S346" i="1"/>
  <c r="P346" i="1"/>
  <c r="V345" i="1"/>
  <c r="S345" i="1"/>
  <c r="P345" i="1"/>
  <c r="V344" i="1"/>
  <c r="S344" i="1"/>
  <c r="P344" i="1"/>
  <c r="V343" i="1"/>
  <c r="S343" i="1"/>
  <c r="P343" i="1"/>
  <c r="V342" i="1"/>
  <c r="S342" i="1"/>
  <c r="P342" i="1"/>
  <c r="V341" i="1"/>
  <c r="S341" i="1"/>
  <c r="P341" i="1"/>
  <c r="V340" i="1"/>
  <c r="S340" i="1"/>
  <c r="P340" i="1"/>
  <c r="V339" i="1"/>
  <c r="S339" i="1"/>
  <c r="P339" i="1"/>
  <c r="V338" i="1"/>
  <c r="S338" i="1"/>
  <c r="P338" i="1"/>
  <c r="V337" i="1"/>
  <c r="S337" i="1"/>
  <c r="P337" i="1"/>
  <c r="V336" i="1"/>
  <c r="S336" i="1"/>
  <c r="P336" i="1"/>
  <c r="V305" i="1"/>
  <c r="S305" i="1"/>
  <c r="P305" i="1"/>
  <c r="V304" i="1"/>
  <c r="S304" i="1"/>
  <c r="P304" i="1"/>
  <c r="V303" i="1"/>
  <c r="S303" i="1"/>
  <c r="P303" i="1"/>
  <c r="V302" i="1"/>
  <c r="S302" i="1"/>
  <c r="P302" i="1"/>
  <c r="V301" i="1"/>
  <c r="S301" i="1"/>
  <c r="P301" i="1"/>
  <c r="V300" i="1"/>
  <c r="S300" i="1"/>
  <c r="P300" i="1"/>
  <c r="V299" i="1"/>
  <c r="S299" i="1"/>
  <c r="P299" i="1"/>
  <c r="V298" i="1"/>
  <c r="S298" i="1"/>
  <c r="P298" i="1"/>
  <c r="V297" i="1"/>
  <c r="S297" i="1"/>
  <c r="P297" i="1"/>
  <c r="V296" i="1"/>
  <c r="S296" i="1"/>
  <c r="P296" i="1"/>
  <c r="V295" i="1"/>
  <c r="S295" i="1"/>
  <c r="P295" i="1"/>
  <c r="V294" i="1"/>
  <c r="S294" i="1"/>
  <c r="P294" i="1"/>
  <c r="V293" i="1"/>
  <c r="S293" i="1"/>
  <c r="P293" i="1"/>
  <c r="V292" i="1"/>
  <c r="S292" i="1"/>
  <c r="P292" i="1"/>
  <c r="V291" i="1"/>
  <c r="S291" i="1"/>
  <c r="P291" i="1"/>
  <c r="V290" i="1"/>
  <c r="S290" i="1"/>
  <c r="P290" i="1"/>
  <c r="V289" i="1"/>
  <c r="S289" i="1"/>
  <c r="P289" i="1"/>
  <c r="V288" i="1"/>
  <c r="S288" i="1"/>
  <c r="P288" i="1"/>
  <c r="V287" i="1"/>
  <c r="S287" i="1"/>
  <c r="P287" i="1"/>
  <c r="V286" i="1"/>
  <c r="S286" i="1"/>
  <c r="P286" i="1"/>
  <c r="V285" i="1"/>
  <c r="S285" i="1"/>
  <c r="P285" i="1"/>
  <c r="V284" i="1"/>
  <c r="S284" i="1"/>
  <c r="P284" i="1"/>
  <c r="V283" i="1"/>
  <c r="S283" i="1"/>
  <c r="P283" i="1"/>
  <c r="V282" i="1"/>
  <c r="S282" i="1"/>
  <c r="P282" i="1"/>
  <c r="V251" i="1"/>
  <c r="S251" i="1"/>
  <c r="P251" i="1"/>
  <c r="V250" i="1"/>
  <c r="S250" i="1"/>
  <c r="P250" i="1"/>
  <c r="V249" i="1"/>
  <c r="S249" i="1"/>
  <c r="P249" i="1"/>
  <c r="V248" i="1"/>
  <c r="S248" i="1"/>
  <c r="P248" i="1"/>
  <c r="V247" i="1"/>
  <c r="S247" i="1"/>
  <c r="P247" i="1"/>
  <c r="V246" i="1"/>
  <c r="S246" i="1"/>
  <c r="P246" i="1"/>
  <c r="V245" i="1"/>
  <c r="S245" i="1"/>
  <c r="P245" i="1"/>
  <c r="V244" i="1"/>
  <c r="S244" i="1"/>
  <c r="P244" i="1"/>
  <c r="V243" i="1"/>
  <c r="S243" i="1"/>
  <c r="P243" i="1"/>
  <c r="V242" i="1"/>
  <c r="S242" i="1"/>
  <c r="P242" i="1"/>
  <c r="V241" i="1"/>
  <c r="S241" i="1"/>
  <c r="P241" i="1"/>
  <c r="V240" i="1"/>
  <c r="S240" i="1"/>
  <c r="P240" i="1"/>
  <c r="V239" i="1"/>
  <c r="S239" i="1"/>
  <c r="P239" i="1"/>
  <c r="V238" i="1"/>
  <c r="S238" i="1"/>
  <c r="P238" i="1"/>
  <c r="V237" i="1"/>
  <c r="S237" i="1"/>
  <c r="P237" i="1"/>
  <c r="V236" i="1"/>
  <c r="S236" i="1"/>
  <c r="P236" i="1"/>
  <c r="V235" i="1"/>
  <c r="S235" i="1"/>
  <c r="P235" i="1"/>
  <c r="V234" i="1"/>
  <c r="S234" i="1"/>
  <c r="P234" i="1"/>
  <c r="V233" i="1"/>
  <c r="S233" i="1"/>
  <c r="P233" i="1"/>
  <c r="V232" i="1"/>
  <c r="S232" i="1"/>
  <c r="P232" i="1"/>
  <c r="V231" i="1"/>
  <c r="S231" i="1"/>
  <c r="P231" i="1"/>
  <c r="V230" i="1"/>
  <c r="S230" i="1"/>
  <c r="P230" i="1"/>
  <c r="V229" i="1"/>
  <c r="S229" i="1"/>
  <c r="P229" i="1"/>
  <c r="V228" i="1"/>
  <c r="S228" i="1"/>
  <c r="P228" i="1"/>
  <c r="V197" i="1"/>
  <c r="S197" i="1"/>
  <c r="P197" i="1"/>
  <c r="V196" i="1"/>
  <c r="S196" i="1"/>
  <c r="P196" i="1"/>
  <c r="V195" i="1"/>
  <c r="S195" i="1"/>
  <c r="P195" i="1"/>
  <c r="V194" i="1"/>
  <c r="S194" i="1"/>
  <c r="P194" i="1"/>
  <c r="V193" i="1"/>
  <c r="S193" i="1"/>
  <c r="P193" i="1"/>
  <c r="V192" i="1"/>
  <c r="S192" i="1"/>
  <c r="P192" i="1"/>
  <c r="V191" i="1"/>
  <c r="S191" i="1"/>
  <c r="P191" i="1"/>
  <c r="V190" i="1"/>
  <c r="S190" i="1"/>
  <c r="P190" i="1"/>
  <c r="V189" i="1"/>
  <c r="S189" i="1"/>
  <c r="P189" i="1"/>
  <c r="V188" i="1"/>
  <c r="S188" i="1"/>
  <c r="P188" i="1"/>
  <c r="V187" i="1"/>
  <c r="S187" i="1"/>
  <c r="P187" i="1"/>
  <c r="V186" i="1"/>
  <c r="S186" i="1"/>
  <c r="P186" i="1"/>
  <c r="V185" i="1"/>
  <c r="S185" i="1"/>
  <c r="P185" i="1"/>
  <c r="V184" i="1"/>
  <c r="S184" i="1"/>
  <c r="P184" i="1"/>
  <c r="V183" i="1"/>
  <c r="S183" i="1"/>
  <c r="P183" i="1"/>
  <c r="V182" i="1"/>
  <c r="S182" i="1"/>
  <c r="P182" i="1"/>
  <c r="V181" i="1"/>
  <c r="S181" i="1"/>
  <c r="P181" i="1"/>
  <c r="V180" i="1"/>
  <c r="S180" i="1"/>
  <c r="P180" i="1"/>
  <c r="V179" i="1"/>
  <c r="S179" i="1"/>
  <c r="P179" i="1"/>
  <c r="V178" i="1"/>
  <c r="S178" i="1"/>
  <c r="P178" i="1"/>
  <c r="V177" i="1"/>
  <c r="S177" i="1"/>
  <c r="P177" i="1"/>
  <c r="V176" i="1"/>
  <c r="S176" i="1"/>
  <c r="P176" i="1"/>
  <c r="V175" i="1"/>
  <c r="S175" i="1"/>
  <c r="P175" i="1"/>
  <c r="V174" i="1"/>
  <c r="S174" i="1"/>
  <c r="P174" i="1"/>
  <c r="V143" i="1"/>
  <c r="S143" i="1"/>
  <c r="P143" i="1"/>
  <c r="V142" i="1"/>
  <c r="S142" i="1"/>
  <c r="P142" i="1"/>
  <c r="V141" i="1"/>
  <c r="S141" i="1"/>
  <c r="P141" i="1"/>
  <c r="V140" i="1"/>
  <c r="S140" i="1"/>
  <c r="P140" i="1"/>
  <c r="V139" i="1"/>
  <c r="S139" i="1"/>
  <c r="P139" i="1"/>
  <c r="V138" i="1"/>
  <c r="S138" i="1"/>
  <c r="P138" i="1"/>
  <c r="V137" i="1"/>
  <c r="S137" i="1"/>
  <c r="P137" i="1"/>
  <c r="V136" i="1"/>
  <c r="S136" i="1"/>
  <c r="P136" i="1"/>
  <c r="V135" i="1"/>
  <c r="S135" i="1"/>
  <c r="P135" i="1"/>
  <c r="V134" i="1"/>
  <c r="S134" i="1"/>
  <c r="P134" i="1"/>
  <c r="V133" i="1"/>
  <c r="S133" i="1"/>
  <c r="P133" i="1"/>
  <c r="V132" i="1"/>
  <c r="S132" i="1"/>
  <c r="P132" i="1"/>
  <c r="V131" i="1"/>
  <c r="S131" i="1"/>
  <c r="P131" i="1"/>
  <c r="V130" i="1"/>
  <c r="S130" i="1"/>
  <c r="P130" i="1"/>
  <c r="V129" i="1"/>
  <c r="S129" i="1"/>
  <c r="P129" i="1"/>
  <c r="V128" i="1"/>
  <c r="S128" i="1"/>
  <c r="P128" i="1"/>
  <c r="V127" i="1"/>
  <c r="S127" i="1"/>
  <c r="P127" i="1"/>
  <c r="V126" i="1"/>
  <c r="S126" i="1"/>
  <c r="P126" i="1"/>
  <c r="V125" i="1"/>
  <c r="S125" i="1"/>
  <c r="P125" i="1"/>
  <c r="V124" i="1"/>
  <c r="S124" i="1"/>
  <c r="P124" i="1"/>
  <c r="V123" i="1"/>
  <c r="S123" i="1"/>
  <c r="P123" i="1"/>
  <c r="V122" i="1"/>
  <c r="S122" i="1"/>
  <c r="P122" i="1"/>
  <c r="V121" i="1"/>
  <c r="S121" i="1"/>
  <c r="P121" i="1"/>
  <c r="V120" i="1"/>
  <c r="S120" i="1"/>
  <c r="P120" i="1"/>
  <c r="V89" i="1"/>
  <c r="S89" i="1"/>
  <c r="P89" i="1"/>
  <c r="V88" i="1"/>
  <c r="S88" i="1"/>
  <c r="P88" i="1"/>
  <c r="V87" i="1"/>
  <c r="S87" i="1"/>
  <c r="P87" i="1"/>
  <c r="V86" i="1"/>
  <c r="S86" i="1"/>
  <c r="P86" i="1"/>
  <c r="V85" i="1"/>
  <c r="S85" i="1"/>
  <c r="P85" i="1"/>
  <c r="V84" i="1"/>
  <c r="S84" i="1"/>
  <c r="P84" i="1"/>
  <c r="V83" i="1"/>
  <c r="S83" i="1"/>
  <c r="P83" i="1"/>
  <c r="V82" i="1"/>
  <c r="S82" i="1"/>
  <c r="P82" i="1"/>
  <c r="V81" i="1"/>
  <c r="S81" i="1"/>
  <c r="P81" i="1"/>
  <c r="V80" i="1"/>
  <c r="S80" i="1"/>
  <c r="P80" i="1"/>
  <c r="V79" i="1"/>
  <c r="S79" i="1"/>
  <c r="P79" i="1"/>
  <c r="V78" i="1"/>
  <c r="S78" i="1"/>
  <c r="P78" i="1"/>
  <c r="V77" i="1"/>
  <c r="S77" i="1"/>
  <c r="P77" i="1"/>
  <c r="V76" i="1"/>
  <c r="S76" i="1"/>
  <c r="P76" i="1"/>
  <c r="V75" i="1"/>
  <c r="S75" i="1"/>
  <c r="P75" i="1"/>
  <c r="V74" i="1"/>
  <c r="S74" i="1"/>
  <c r="P74" i="1"/>
  <c r="V73" i="1"/>
  <c r="S73" i="1"/>
  <c r="P73" i="1"/>
  <c r="V72" i="1"/>
  <c r="S72" i="1"/>
  <c r="P72" i="1"/>
  <c r="V71" i="1"/>
  <c r="S71" i="1"/>
  <c r="P71" i="1"/>
  <c r="V70" i="1"/>
  <c r="S70" i="1"/>
  <c r="P70" i="1"/>
  <c r="V69" i="1"/>
  <c r="S69" i="1"/>
  <c r="P69" i="1"/>
  <c r="V68" i="1"/>
  <c r="S68" i="1"/>
  <c r="P68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12" i="1"/>
  <c r="Y12" i="1" l="1"/>
  <c r="M13" i="4"/>
  <c r="S13" i="4" s="1"/>
  <c r="M14" i="4"/>
  <c r="S14" i="4" s="1"/>
  <c r="M15" i="4"/>
  <c r="S15" i="4" s="1"/>
  <c r="M16" i="4"/>
  <c r="S16" i="4" s="1"/>
  <c r="M17" i="4"/>
  <c r="S17" i="4" s="1"/>
  <c r="M18" i="4"/>
  <c r="S18" i="4" s="1"/>
  <c r="M19" i="4"/>
  <c r="S19" i="4" s="1"/>
  <c r="M20" i="4"/>
  <c r="S20" i="4" s="1"/>
  <c r="M21" i="4"/>
  <c r="S21" i="4" s="1"/>
  <c r="M22" i="4"/>
  <c r="S22" i="4" s="1"/>
  <c r="M23" i="4"/>
  <c r="S23" i="4" s="1"/>
  <c r="M24" i="4"/>
  <c r="S24" i="4" s="1"/>
  <c r="M25" i="4"/>
  <c r="S25" i="4" s="1"/>
  <c r="M26" i="4"/>
  <c r="S26" i="4" s="1"/>
  <c r="M27" i="4"/>
  <c r="S27" i="4" s="1"/>
  <c r="M28" i="4"/>
  <c r="S28" i="4" s="1"/>
  <c r="M29" i="4"/>
  <c r="S29" i="4" s="1"/>
  <c r="M30" i="4"/>
  <c r="S30" i="4" s="1"/>
  <c r="M31" i="4"/>
  <c r="S31" i="4" s="1"/>
  <c r="M32" i="4"/>
  <c r="S32" i="4" s="1"/>
  <c r="M33" i="4"/>
  <c r="S33" i="4" s="1"/>
  <c r="M34" i="4"/>
  <c r="S34" i="4" s="1"/>
  <c r="M35" i="4"/>
  <c r="S35" i="4" s="1"/>
  <c r="M12" i="4"/>
  <c r="S12" i="4" s="1"/>
  <c r="V984" i="3"/>
  <c r="P984" i="3"/>
  <c r="S984" i="3"/>
  <c r="V985" i="3"/>
  <c r="P985" i="3"/>
  <c r="S985" i="3"/>
  <c r="V986" i="3"/>
  <c r="P986" i="3"/>
  <c r="S986" i="3"/>
  <c r="S987" i="3"/>
  <c r="P987" i="3"/>
  <c r="V987" i="3"/>
  <c r="P988" i="3"/>
  <c r="S988" i="3"/>
  <c r="V988" i="3"/>
  <c r="P989" i="3"/>
  <c r="S989" i="3"/>
  <c r="V989" i="3"/>
  <c r="V990" i="3"/>
  <c r="P990" i="3"/>
  <c r="S990" i="3"/>
  <c r="V991" i="3"/>
  <c r="P991" i="3"/>
  <c r="S991" i="3"/>
  <c r="V992" i="3"/>
  <c r="P992" i="3"/>
  <c r="S992" i="3"/>
  <c r="V993" i="3"/>
  <c r="P993" i="3"/>
  <c r="S993" i="3"/>
  <c r="V994" i="3"/>
  <c r="P994" i="3"/>
  <c r="S994" i="3"/>
  <c r="V995" i="3"/>
  <c r="P995" i="3"/>
  <c r="S995" i="3"/>
  <c r="P996" i="3"/>
  <c r="S996" i="3"/>
  <c r="V996" i="3"/>
  <c r="V997" i="3"/>
  <c r="P997" i="3"/>
  <c r="S997" i="3"/>
  <c r="V998" i="3"/>
  <c r="P998" i="3"/>
  <c r="S998" i="3"/>
  <c r="S999" i="3"/>
  <c r="P999" i="3"/>
  <c r="V999" i="3"/>
  <c r="P1000" i="3"/>
  <c r="S1000" i="3"/>
  <c r="V1000" i="3"/>
  <c r="P1001" i="3"/>
  <c r="S1001" i="3"/>
  <c r="V1001" i="3"/>
  <c r="V1002" i="3"/>
  <c r="P1002" i="3"/>
  <c r="S1002" i="3"/>
  <c r="V1003" i="3"/>
  <c r="P1003" i="3"/>
  <c r="S1003" i="3"/>
  <c r="V1004" i="3"/>
  <c r="P1004" i="3"/>
  <c r="S1004" i="3"/>
  <c r="V1005" i="3"/>
  <c r="P1005" i="3"/>
  <c r="S1005" i="3"/>
  <c r="V1006" i="3"/>
  <c r="P1006" i="3"/>
  <c r="S1006" i="3"/>
  <c r="V1007" i="3"/>
  <c r="P1007" i="3"/>
  <c r="S1007" i="3"/>
  <c r="P1038" i="3"/>
  <c r="S1038" i="3"/>
  <c r="V1038" i="3"/>
  <c r="V1039" i="3"/>
  <c r="P1039" i="3"/>
  <c r="S1039" i="3"/>
  <c r="V1040" i="3"/>
  <c r="P1040" i="3"/>
  <c r="S1040" i="3"/>
  <c r="P1041" i="3"/>
  <c r="S1041" i="3"/>
  <c r="V1041" i="3"/>
  <c r="P1042" i="3"/>
  <c r="S1042" i="3"/>
  <c r="V1042" i="3"/>
  <c r="S1043" i="3"/>
  <c r="P1043" i="3"/>
  <c r="V1043" i="3"/>
  <c r="V1044" i="3"/>
  <c r="P1044" i="3"/>
  <c r="S1044" i="3"/>
  <c r="P1045" i="3"/>
  <c r="S1045" i="3"/>
  <c r="V1045" i="3"/>
  <c r="V1046" i="3"/>
  <c r="P1046" i="3"/>
  <c r="S1046" i="3"/>
  <c r="V1047" i="3"/>
  <c r="P1047" i="3"/>
  <c r="S1047" i="3"/>
  <c r="V1048" i="3"/>
  <c r="P1048" i="3"/>
  <c r="S1048" i="3"/>
  <c r="V1049" i="3"/>
  <c r="P1049" i="3"/>
  <c r="S1049" i="3"/>
  <c r="V1050" i="3"/>
  <c r="P1050" i="3"/>
  <c r="S1050" i="3"/>
  <c r="V1051" i="3"/>
  <c r="P1051" i="3"/>
  <c r="S1051" i="3"/>
  <c r="V1052" i="3"/>
  <c r="P1052" i="3"/>
  <c r="S1052" i="3"/>
  <c r="P1053" i="3"/>
  <c r="S1053" i="3"/>
  <c r="V1053" i="3"/>
  <c r="P1054" i="3"/>
  <c r="S1054" i="3"/>
  <c r="V1054" i="3"/>
  <c r="S1055" i="3"/>
  <c r="P1055" i="3"/>
  <c r="V1055" i="3"/>
  <c r="V1056" i="3"/>
  <c r="P1056" i="3"/>
  <c r="S1056" i="3"/>
  <c r="P1057" i="3"/>
  <c r="S1057" i="3"/>
  <c r="V1057" i="3"/>
  <c r="P1058" i="3"/>
  <c r="S1058" i="3"/>
  <c r="V1058" i="3"/>
  <c r="V1059" i="3"/>
  <c r="P1059" i="3"/>
  <c r="S1059" i="3"/>
  <c r="V1060" i="3"/>
  <c r="P1060" i="3"/>
  <c r="S1060" i="3"/>
  <c r="P1061" i="3"/>
  <c r="S1061" i="3"/>
  <c r="V1061" i="3"/>
  <c r="P228" i="3"/>
  <c r="S228" i="3"/>
  <c r="V228" i="3"/>
  <c r="P229" i="3"/>
  <c r="S229" i="3"/>
  <c r="V229" i="3"/>
  <c r="V230" i="3"/>
  <c r="P230" i="3"/>
  <c r="S230" i="3"/>
  <c r="S231" i="3"/>
  <c r="P231" i="3"/>
  <c r="V231" i="3"/>
  <c r="S232" i="3"/>
  <c r="P232" i="3"/>
  <c r="V232" i="3"/>
  <c r="P233" i="3"/>
  <c r="S233" i="3"/>
  <c r="V233" i="3"/>
  <c r="V234" i="3"/>
  <c r="P234" i="3"/>
  <c r="S234" i="3"/>
  <c r="P235" i="3"/>
  <c r="S235" i="3"/>
  <c r="V235" i="3"/>
  <c r="P236" i="3"/>
  <c r="S236" i="3"/>
  <c r="V236" i="3"/>
  <c r="P237" i="3"/>
  <c r="S237" i="3"/>
  <c r="V237" i="3"/>
  <c r="V238" i="3"/>
  <c r="P238" i="3"/>
  <c r="S238" i="3"/>
  <c r="V239" i="3"/>
  <c r="P239" i="3"/>
  <c r="S239" i="3"/>
  <c r="V240" i="3"/>
  <c r="P240" i="3"/>
  <c r="S240" i="3"/>
  <c r="V241" i="3"/>
  <c r="P241" i="3"/>
  <c r="S241" i="3"/>
  <c r="V242" i="3"/>
  <c r="P242" i="3"/>
  <c r="S242" i="3"/>
  <c r="S243" i="3"/>
  <c r="P243" i="3"/>
  <c r="V243" i="3"/>
  <c r="P244" i="3"/>
  <c r="S244" i="3"/>
  <c r="V244" i="3"/>
  <c r="P245" i="3"/>
  <c r="S245" i="3"/>
  <c r="V245" i="3"/>
  <c r="V246" i="3"/>
  <c r="P246" i="3"/>
  <c r="S246" i="3"/>
  <c r="V247" i="3"/>
  <c r="P247" i="3"/>
  <c r="S247" i="3"/>
  <c r="V248" i="3"/>
  <c r="P248" i="3"/>
  <c r="S248" i="3"/>
  <c r="V249" i="3"/>
  <c r="P249" i="3"/>
  <c r="S249" i="3"/>
  <c r="V250" i="3"/>
  <c r="P250" i="3"/>
  <c r="S250" i="3"/>
  <c r="V251" i="3"/>
  <c r="P251" i="3"/>
  <c r="S251" i="3"/>
  <c r="V282" i="3"/>
  <c r="P282" i="3"/>
  <c r="S282" i="3"/>
  <c r="V283" i="3"/>
  <c r="P283" i="3"/>
  <c r="S283" i="3"/>
  <c r="V284" i="3"/>
  <c r="P284" i="3"/>
  <c r="S284" i="3"/>
  <c r="S285" i="3"/>
  <c r="P285" i="3"/>
  <c r="V285" i="3"/>
  <c r="S286" i="3"/>
  <c r="P286" i="3"/>
  <c r="V286" i="3"/>
  <c r="S287" i="3"/>
  <c r="P287" i="3"/>
  <c r="V287" i="3"/>
  <c r="P288" i="3"/>
  <c r="S288" i="3"/>
  <c r="V288" i="3"/>
  <c r="P289" i="3"/>
  <c r="S289" i="3"/>
  <c r="V289" i="3"/>
  <c r="P290" i="3"/>
  <c r="S290" i="3"/>
  <c r="V290" i="3"/>
  <c r="V291" i="3"/>
  <c r="P291" i="3"/>
  <c r="S291" i="3"/>
  <c r="V292" i="3"/>
  <c r="P292" i="3"/>
  <c r="S292" i="3"/>
  <c r="P293" i="3"/>
  <c r="S293" i="3"/>
  <c r="V293" i="3"/>
  <c r="P294" i="3"/>
  <c r="S294" i="3"/>
  <c r="V294" i="3"/>
  <c r="V295" i="3"/>
  <c r="P295" i="3"/>
  <c r="S295" i="3"/>
  <c r="P296" i="3"/>
  <c r="S296" i="3"/>
  <c r="V296" i="3"/>
  <c r="P297" i="3"/>
  <c r="S297" i="3"/>
  <c r="V297" i="3"/>
  <c r="P298" i="3"/>
  <c r="S298" i="3"/>
  <c r="V298" i="3"/>
  <c r="S299" i="3"/>
  <c r="P299" i="3"/>
  <c r="V299" i="3"/>
  <c r="P300" i="3"/>
  <c r="S300" i="3"/>
  <c r="V300" i="3"/>
  <c r="P301" i="3"/>
  <c r="S301" i="3"/>
  <c r="V301" i="3"/>
  <c r="P302" i="3"/>
  <c r="S302" i="3"/>
  <c r="V302" i="3"/>
  <c r="V303" i="3"/>
  <c r="P303" i="3"/>
  <c r="S303" i="3"/>
  <c r="V304" i="3"/>
  <c r="P304" i="3"/>
  <c r="S304" i="3"/>
  <c r="V305" i="3"/>
  <c r="P305" i="3"/>
  <c r="S305" i="3"/>
  <c r="V336" i="3"/>
  <c r="P336" i="3"/>
  <c r="S336" i="3"/>
  <c r="V337" i="3"/>
  <c r="P337" i="3"/>
  <c r="S337" i="3"/>
  <c r="V338" i="3"/>
  <c r="P338" i="3"/>
  <c r="S338" i="3"/>
  <c r="S339" i="3"/>
  <c r="P339" i="3"/>
  <c r="V339" i="3"/>
  <c r="S340" i="3"/>
  <c r="P340" i="3"/>
  <c r="V340" i="3"/>
  <c r="S341" i="3"/>
  <c r="P341" i="3"/>
  <c r="V341" i="3"/>
  <c r="V342" i="3"/>
  <c r="P342" i="3"/>
  <c r="S342" i="3"/>
  <c r="V343" i="3"/>
  <c r="P343" i="3"/>
  <c r="S343" i="3"/>
  <c r="V344" i="3"/>
  <c r="P344" i="3"/>
  <c r="S344" i="3"/>
  <c r="V345" i="3"/>
  <c r="P345" i="3"/>
  <c r="S345" i="3"/>
  <c r="V346" i="3"/>
  <c r="P346" i="3"/>
  <c r="S346" i="3"/>
  <c r="V347" i="3"/>
  <c r="P347" i="3"/>
  <c r="S347" i="3"/>
  <c r="V348" i="3"/>
  <c r="P348" i="3"/>
  <c r="S348" i="3"/>
  <c r="V349" i="3"/>
  <c r="P349" i="3"/>
  <c r="S349" i="3"/>
  <c r="V350" i="3"/>
  <c r="P350" i="3"/>
  <c r="S350" i="3"/>
  <c r="S351" i="3"/>
  <c r="P351" i="3"/>
  <c r="V351" i="3"/>
  <c r="S352" i="3"/>
  <c r="P352" i="3"/>
  <c r="V352" i="3"/>
  <c r="S353" i="3"/>
  <c r="P353" i="3"/>
  <c r="V353" i="3"/>
  <c r="V354" i="3"/>
  <c r="P354" i="3"/>
  <c r="S354" i="3"/>
  <c r="V355" i="3"/>
  <c r="P355" i="3"/>
  <c r="S355" i="3"/>
  <c r="V356" i="3"/>
  <c r="P356" i="3"/>
  <c r="S356" i="3"/>
  <c r="P357" i="3"/>
  <c r="S357" i="3"/>
  <c r="V357" i="3"/>
  <c r="P358" i="3"/>
  <c r="S358" i="3"/>
  <c r="V358" i="3"/>
  <c r="P359" i="3"/>
  <c r="S359" i="3"/>
  <c r="V359" i="3"/>
  <c r="V390" i="3"/>
  <c r="P390" i="3"/>
  <c r="S390" i="3"/>
  <c r="P391" i="3"/>
  <c r="S391" i="3"/>
  <c r="V391" i="3"/>
  <c r="P392" i="3"/>
  <c r="S392" i="3"/>
  <c r="V392" i="3"/>
  <c r="S393" i="3"/>
  <c r="P393" i="3"/>
  <c r="V393" i="3"/>
  <c r="S394" i="3"/>
  <c r="P394" i="3"/>
  <c r="V394" i="3"/>
  <c r="P395" i="3"/>
  <c r="S395" i="3"/>
  <c r="V395" i="3"/>
  <c r="P396" i="3"/>
  <c r="S396" i="3"/>
  <c r="V396" i="3"/>
  <c r="V397" i="3"/>
  <c r="P397" i="3"/>
  <c r="S397" i="3"/>
  <c r="P398" i="3"/>
  <c r="S398" i="3"/>
  <c r="V398" i="3"/>
  <c r="P399" i="3"/>
  <c r="S399" i="3"/>
  <c r="V399" i="3"/>
  <c r="P400" i="3"/>
  <c r="S400" i="3"/>
  <c r="V400" i="3"/>
  <c r="V401" i="3"/>
  <c r="P401" i="3"/>
  <c r="S401" i="3"/>
  <c r="P402" i="3"/>
  <c r="S402" i="3"/>
  <c r="V402" i="3"/>
  <c r="P403" i="3"/>
  <c r="S403" i="3"/>
  <c r="V403" i="3"/>
  <c r="P404" i="3"/>
  <c r="S404" i="3"/>
  <c r="V404" i="3"/>
  <c r="S405" i="3"/>
  <c r="P405" i="3"/>
  <c r="V405" i="3"/>
  <c r="S406" i="3"/>
  <c r="P406" i="3"/>
  <c r="V406" i="3"/>
  <c r="S407" i="3"/>
  <c r="P407" i="3"/>
  <c r="V407" i="3"/>
  <c r="V408" i="3"/>
  <c r="P408" i="3"/>
  <c r="S408" i="3"/>
  <c r="V409" i="3"/>
  <c r="P409" i="3"/>
  <c r="S409" i="3"/>
  <c r="V410" i="3"/>
  <c r="P410" i="3"/>
  <c r="S410" i="3"/>
  <c r="P411" i="3"/>
  <c r="S411" i="3"/>
  <c r="V411" i="3"/>
  <c r="P412" i="3"/>
  <c r="S412" i="3"/>
  <c r="V412" i="3"/>
  <c r="V413" i="3"/>
  <c r="P413" i="3"/>
  <c r="S413" i="3"/>
  <c r="P444" i="3"/>
  <c r="S444" i="3"/>
  <c r="V444" i="3"/>
  <c r="P445" i="3"/>
  <c r="S445" i="3"/>
  <c r="V445" i="3"/>
  <c r="V446" i="3"/>
  <c r="P446" i="3"/>
  <c r="S446" i="3"/>
  <c r="S447" i="3"/>
  <c r="P447" i="3"/>
  <c r="V447" i="3"/>
  <c r="P448" i="3"/>
  <c r="S448" i="3"/>
  <c r="V448" i="3"/>
  <c r="P449" i="3"/>
  <c r="S449" i="3"/>
  <c r="V449" i="3"/>
  <c r="V450" i="3"/>
  <c r="P450" i="3"/>
  <c r="S450" i="3"/>
  <c r="P451" i="3"/>
  <c r="S451" i="3"/>
  <c r="V451" i="3"/>
  <c r="P452" i="3"/>
  <c r="S452" i="3"/>
  <c r="V452" i="3"/>
  <c r="P453" i="3"/>
  <c r="S453" i="3"/>
  <c r="V453" i="3"/>
  <c r="V454" i="3"/>
  <c r="P454" i="3"/>
  <c r="S454" i="3"/>
  <c r="P455" i="3"/>
  <c r="S455" i="3"/>
  <c r="V455" i="3"/>
  <c r="P456" i="3"/>
  <c r="S456" i="3"/>
  <c r="V456" i="3"/>
  <c r="P457" i="3"/>
  <c r="S457" i="3"/>
  <c r="V457" i="3"/>
  <c r="V458" i="3"/>
  <c r="P458" i="3"/>
  <c r="S458" i="3"/>
  <c r="S459" i="3"/>
  <c r="P459" i="3"/>
  <c r="V459" i="3"/>
  <c r="S460" i="3"/>
  <c r="P460" i="3"/>
  <c r="V460" i="3"/>
  <c r="S461" i="3"/>
  <c r="P461" i="3"/>
  <c r="V461" i="3"/>
  <c r="V462" i="3"/>
  <c r="P462" i="3"/>
  <c r="S462" i="3"/>
  <c r="V463" i="3"/>
  <c r="P463" i="3"/>
  <c r="S463" i="3"/>
  <c r="V464" i="3"/>
  <c r="P464" i="3"/>
  <c r="S464" i="3"/>
  <c r="P465" i="3"/>
  <c r="S465" i="3"/>
  <c r="V465" i="3"/>
  <c r="V466" i="3"/>
  <c r="P466" i="3"/>
  <c r="S466" i="3"/>
  <c r="V467" i="3"/>
  <c r="P467" i="3"/>
  <c r="S467" i="3"/>
  <c r="P498" i="3"/>
  <c r="S498" i="3"/>
  <c r="V498" i="3"/>
  <c r="V499" i="3"/>
  <c r="P499" i="3"/>
  <c r="S499" i="3"/>
  <c r="P500" i="3"/>
  <c r="S500" i="3"/>
  <c r="V500" i="3"/>
  <c r="S501" i="3"/>
  <c r="P501" i="3"/>
  <c r="V501" i="3"/>
  <c r="S502" i="3"/>
  <c r="P502" i="3"/>
  <c r="V502" i="3"/>
  <c r="S503" i="3"/>
  <c r="P503" i="3"/>
  <c r="V503" i="3"/>
  <c r="V504" i="3"/>
  <c r="P504" i="3"/>
  <c r="S504" i="3"/>
  <c r="V505" i="3"/>
  <c r="P505" i="3"/>
  <c r="S505" i="3"/>
  <c r="V506" i="3"/>
  <c r="P506" i="3"/>
  <c r="S506" i="3"/>
  <c r="V507" i="3"/>
  <c r="P507" i="3"/>
  <c r="S507" i="3"/>
  <c r="V508" i="3"/>
  <c r="P508" i="3"/>
  <c r="S508" i="3"/>
  <c r="V509" i="3"/>
  <c r="P509" i="3"/>
  <c r="S509" i="3"/>
  <c r="V510" i="3"/>
  <c r="P510" i="3"/>
  <c r="S510" i="3"/>
  <c r="V511" i="3"/>
  <c r="P511" i="3"/>
  <c r="S511" i="3"/>
  <c r="V512" i="3"/>
  <c r="P512" i="3"/>
  <c r="S512" i="3"/>
  <c r="S513" i="3"/>
  <c r="P513" i="3"/>
  <c r="V513" i="3"/>
  <c r="S514" i="3"/>
  <c r="P514" i="3"/>
  <c r="V514" i="3"/>
  <c r="S515" i="3"/>
  <c r="P515" i="3"/>
  <c r="V515" i="3"/>
  <c r="V516" i="3"/>
  <c r="P516" i="3"/>
  <c r="S516" i="3"/>
  <c r="V517" i="3"/>
  <c r="P517" i="3"/>
  <c r="S517" i="3"/>
  <c r="V518" i="3"/>
  <c r="P518" i="3"/>
  <c r="S518" i="3"/>
  <c r="V519" i="3"/>
  <c r="P519" i="3"/>
  <c r="S519" i="3"/>
  <c r="P520" i="3"/>
  <c r="S520" i="3"/>
  <c r="V520" i="3"/>
  <c r="P521" i="3"/>
  <c r="S521" i="3"/>
  <c r="V521" i="3"/>
  <c r="V552" i="3"/>
  <c r="P552" i="3"/>
  <c r="S552" i="3"/>
  <c r="V553" i="3"/>
  <c r="P553" i="3"/>
  <c r="S553" i="3"/>
  <c r="P554" i="3"/>
  <c r="S554" i="3"/>
  <c r="V554" i="3"/>
  <c r="P555" i="3"/>
  <c r="S555" i="3"/>
  <c r="V555" i="3"/>
  <c r="S556" i="3"/>
  <c r="P556" i="3"/>
  <c r="V556" i="3"/>
  <c r="S557" i="3"/>
  <c r="P557" i="3"/>
  <c r="V557" i="3"/>
  <c r="V558" i="3"/>
  <c r="P558" i="3"/>
  <c r="S558" i="3"/>
  <c r="V559" i="3"/>
  <c r="P559" i="3"/>
  <c r="S559" i="3"/>
  <c r="V560" i="3"/>
  <c r="P560" i="3"/>
  <c r="S560" i="3"/>
  <c r="V561" i="3"/>
  <c r="P561" i="3"/>
  <c r="S561" i="3"/>
  <c r="P562" i="3"/>
  <c r="S562" i="3"/>
  <c r="V562" i="3"/>
  <c r="P563" i="3"/>
  <c r="S563" i="3"/>
  <c r="V563" i="3"/>
  <c r="V564" i="3"/>
  <c r="P564" i="3"/>
  <c r="S564" i="3"/>
  <c r="P565" i="3"/>
  <c r="S565" i="3"/>
  <c r="V565" i="3"/>
  <c r="P566" i="3"/>
  <c r="S566" i="3"/>
  <c r="V566" i="3"/>
  <c r="P567" i="3"/>
  <c r="S567" i="3"/>
  <c r="V567" i="3"/>
  <c r="S568" i="3"/>
  <c r="P568" i="3"/>
  <c r="V568" i="3"/>
  <c r="S569" i="3"/>
  <c r="P569" i="3"/>
  <c r="V569" i="3"/>
  <c r="V570" i="3"/>
  <c r="P570" i="3"/>
  <c r="S570" i="3"/>
  <c r="V571" i="3"/>
  <c r="P571" i="3"/>
  <c r="S571" i="3"/>
  <c r="V572" i="3"/>
  <c r="P572" i="3"/>
  <c r="S572" i="3"/>
  <c r="V573" i="3"/>
  <c r="P573" i="3"/>
  <c r="S573" i="3"/>
  <c r="V574" i="3"/>
  <c r="P574" i="3"/>
  <c r="S574" i="3"/>
  <c r="V575" i="3"/>
  <c r="P575" i="3"/>
  <c r="S575" i="3"/>
  <c r="V606" i="3"/>
  <c r="P606" i="3"/>
  <c r="S606" i="3"/>
  <c r="V607" i="3"/>
  <c r="P607" i="3"/>
  <c r="S607" i="3"/>
  <c r="V608" i="3"/>
  <c r="P608" i="3"/>
  <c r="S608" i="3"/>
  <c r="S609" i="3"/>
  <c r="P609" i="3"/>
  <c r="V609" i="3"/>
  <c r="S610" i="3"/>
  <c r="P610" i="3"/>
  <c r="V610" i="3"/>
  <c r="P611" i="3"/>
  <c r="S611" i="3"/>
  <c r="V611" i="3"/>
  <c r="P612" i="3"/>
  <c r="S612" i="3"/>
  <c r="V612" i="3"/>
  <c r="V613" i="3"/>
  <c r="P613" i="3"/>
  <c r="S613" i="3"/>
  <c r="V614" i="3"/>
  <c r="P614" i="3"/>
  <c r="S614" i="3"/>
  <c r="V615" i="3"/>
  <c r="P615" i="3"/>
  <c r="S615" i="3"/>
  <c r="V616" i="3"/>
  <c r="P616" i="3"/>
  <c r="S616" i="3"/>
  <c r="V617" i="3"/>
  <c r="P617" i="3"/>
  <c r="S617" i="3"/>
  <c r="V618" i="3"/>
  <c r="P618" i="3"/>
  <c r="S618" i="3"/>
  <c r="V619" i="3"/>
  <c r="P619" i="3"/>
  <c r="S619" i="3"/>
  <c r="V620" i="3"/>
  <c r="P620" i="3"/>
  <c r="S620" i="3"/>
  <c r="S621" i="3"/>
  <c r="P621" i="3"/>
  <c r="V621" i="3"/>
  <c r="S622" i="3"/>
  <c r="P622" i="3"/>
  <c r="V622" i="3"/>
  <c r="P623" i="3"/>
  <c r="S623" i="3"/>
  <c r="V623" i="3"/>
  <c r="P624" i="3"/>
  <c r="S624" i="3"/>
  <c r="V624" i="3"/>
  <c r="V625" i="3"/>
  <c r="P625" i="3"/>
  <c r="S625" i="3"/>
  <c r="V626" i="3"/>
  <c r="P626" i="3"/>
  <c r="S626" i="3"/>
  <c r="V627" i="3"/>
  <c r="P627" i="3"/>
  <c r="S627" i="3"/>
  <c r="V628" i="3"/>
  <c r="P628" i="3"/>
  <c r="S628" i="3"/>
  <c r="V629" i="3"/>
  <c r="P629" i="3"/>
  <c r="S629" i="3"/>
  <c r="V660" i="3"/>
  <c r="P660" i="3"/>
  <c r="S660" i="3"/>
  <c r="V661" i="3"/>
  <c r="P661" i="3"/>
  <c r="S661" i="3"/>
  <c r="V662" i="3"/>
  <c r="P662" i="3"/>
  <c r="S662" i="3"/>
  <c r="S663" i="3"/>
  <c r="P663" i="3"/>
  <c r="V663" i="3"/>
  <c r="S664" i="3"/>
  <c r="P664" i="3"/>
  <c r="V664" i="3"/>
  <c r="S665" i="3"/>
  <c r="P665" i="3"/>
  <c r="V665" i="3"/>
  <c r="V666" i="3"/>
  <c r="P666" i="3"/>
  <c r="S666" i="3"/>
  <c r="V667" i="3"/>
  <c r="P667" i="3"/>
  <c r="S667" i="3"/>
  <c r="V668" i="3"/>
  <c r="P668" i="3"/>
  <c r="S668" i="3"/>
  <c r="V669" i="3"/>
  <c r="P669" i="3"/>
  <c r="S669" i="3"/>
  <c r="V670" i="3"/>
  <c r="P670" i="3"/>
  <c r="S670" i="3"/>
  <c r="V671" i="3"/>
  <c r="P671" i="3"/>
  <c r="S671" i="3"/>
  <c r="V672" i="3"/>
  <c r="P672" i="3"/>
  <c r="S672" i="3"/>
  <c r="V673" i="3"/>
  <c r="P673" i="3"/>
  <c r="S673" i="3"/>
  <c r="V674" i="3"/>
  <c r="P674" i="3"/>
  <c r="S674" i="3"/>
  <c r="S675" i="3"/>
  <c r="P675" i="3"/>
  <c r="V675" i="3"/>
  <c r="S676" i="3"/>
  <c r="P676" i="3"/>
  <c r="V676" i="3"/>
  <c r="S677" i="3"/>
  <c r="P677" i="3"/>
  <c r="V677" i="3"/>
  <c r="V678" i="3"/>
  <c r="P678" i="3"/>
  <c r="S678" i="3"/>
  <c r="V679" i="3"/>
  <c r="P679" i="3"/>
  <c r="S679" i="3"/>
  <c r="V680" i="3"/>
  <c r="P680" i="3"/>
  <c r="S680" i="3"/>
  <c r="V681" i="3"/>
  <c r="P681" i="3"/>
  <c r="S681" i="3"/>
  <c r="V682" i="3"/>
  <c r="P682" i="3"/>
  <c r="S682" i="3"/>
  <c r="V683" i="3"/>
  <c r="P683" i="3"/>
  <c r="S683" i="3"/>
  <c r="V714" i="3"/>
  <c r="P714" i="3"/>
  <c r="S714" i="3"/>
  <c r="V715" i="3"/>
  <c r="P715" i="3"/>
  <c r="S715" i="3"/>
  <c r="V716" i="3"/>
  <c r="P716" i="3"/>
  <c r="S716" i="3"/>
  <c r="P717" i="3"/>
  <c r="S717" i="3"/>
  <c r="V717" i="3"/>
  <c r="P718" i="3"/>
  <c r="S718" i="3"/>
  <c r="V718" i="3"/>
  <c r="S719" i="3"/>
  <c r="P719" i="3"/>
  <c r="V719" i="3"/>
  <c r="V720" i="3"/>
  <c r="P720" i="3"/>
  <c r="S720" i="3"/>
  <c r="V721" i="3"/>
  <c r="P721" i="3"/>
  <c r="S721" i="3"/>
  <c r="V722" i="3"/>
  <c r="P722" i="3"/>
  <c r="S722" i="3"/>
  <c r="V723" i="3"/>
  <c r="P723" i="3"/>
  <c r="S723" i="3"/>
  <c r="P724" i="3"/>
  <c r="S724" i="3"/>
  <c r="V724" i="3"/>
  <c r="P725" i="3"/>
  <c r="S725" i="3"/>
  <c r="V725" i="3"/>
  <c r="P726" i="3"/>
  <c r="S726" i="3"/>
  <c r="V726" i="3"/>
  <c r="V727" i="3"/>
  <c r="P727" i="3"/>
  <c r="S727" i="3"/>
  <c r="V728" i="3"/>
  <c r="P728" i="3"/>
  <c r="S728" i="3"/>
  <c r="S729" i="3"/>
  <c r="P729" i="3"/>
  <c r="V729" i="3"/>
  <c r="S730" i="3"/>
  <c r="P730" i="3"/>
  <c r="V730" i="3"/>
  <c r="S731" i="3"/>
  <c r="P731" i="3"/>
  <c r="V731" i="3"/>
  <c r="V732" i="3"/>
  <c r="P732" i="3"/>
  <c r="S732" i="3"/>
  <c r="P733" i="3"/>
  <c r="S733" i="3"/>
  <c r="V733" i="3"/>
  <c r="P734" i="3"/>
  <c r="S734" i="3"/>
  <c r="V734" i="3"/>
  <c r="V735" i="3"/>
  <c r="P735" i="3"/>
  <c r="S735" i="3"/>
  <c r="P736" i="3"/>
  <c r="S736" i="3"/>
  <c r="V736" i="3"/>
  <c r="P737" i="3"/>
  <c r="S737" i="3"/>
  <c r="V737" i="3"/>
  <c r="V768" i="3"/>
  <c r="P768" i="3"/>
  <c r="S768" i="3"/>
  <c r="P769" i="3"/>
  <c r="S769" i="3"/>
  <c r="V769" i="3"/>
  <c r="P770" i="3"/>
  <c r="S770" i="3"/>
  <c r="V770" i="3"/>
  <c r="P771" i="3"/>
  <c r="S771" i="3"/>
  <c r="V771" i="3"/>
  <c r="S772" i="3"/>
  <c r="P772" i="3"/>
  <c r="V772" i="3"/>
  <c r="S773" i="3"/>
  <c r="P773" i="3"/>
  <c r="V773" i="3"/>
  <c r="V774" i="3"/>
  <c r="P774" i="3"/>
  <c r="S774" i="3"/>
  <c r="V775" i="3"/>
  <c r="P775" i="3"/>
  <c r="S775" i="3"/>
  <c r="V776" i="3"/>
  <c r="P776" i="3"/>
  <c r="S776" i="3"/>
  <c r="V777" i="3"/>
  <c r="P777" i="3"/>
  <c r="S777" i="3"/>
  <c r="P778" i="3"/>
  <c r="S778" i="3"/>
  <c r="V778" i="3"/>
  <c r="P779" i="3"/>
  <c r="S779" i="3"/>
  <c r="V779" i="3"/>
  <c r="V780" i="3"/>
  <c r="P780" i="3"/>
  <c r="S780" i="3"/>
  <c r="V781" i="3"/>
  <c r="P781" i="3"/>
  <c r="S781" i="3"/>
  <c r="V782" i="3"/>
  <c r="P782" i="3"/>
  <c r="S782" i="3"/>
  <c r="S783" i="3"/>
  <c r="P783" i="3"/>
  <c r="V783" i="3"/>
  <c r="S784" i="3"/>
  <c r="P784" i="3"/>
  <c r="V784" i="3"/>
  <c r="S785" i="3"/>
  <c r="P785" i="3"/>
  <c r="V785" i="3"/>
  <c r="V786" i="3"/>
  <c r="P786" i="3"/>
  <c r="S786" i="3"/>
  <c r="V787" i="3"/>
  <c r="P787" i="3"/>
  <c r="S787" i="3"/>
  <c r="V788" i="3"/>
  <c r="P788" i="3"/>
  <c r="S788" i="3"/>
  <c r="V789" i="3"/>
  <c r="P789" i="3"/>
  <c r="S789" i="3"/>
  <c r="V790" i="3"/>
  <c r="P790" i="3"/>
  <c r="S790" i="3"/>
  <c r="V791" i="3"/>
  <c r="P791" i="3"/>
  <c r="S791" i="3"/>
  <c r="V822" i="3"/>
  <c r="P822" i="3"/>
  <c r="S822" i="3"/>
  <c r="V823" i="3"/>
  <c r="P823" i="3"/>
  <c r="S823" i="3"/>
  <c r="V824" i="3"/>
  <c r="P824" i="3"/>
  <c r="S824" i="3"/>
  <c r="S825" i="3"/>
  <c r="P825" i="3"/>
  <c r="V825" i="3"/>
  <c r="S826" i="3"/>
  <c r="P826" i="3"/>
  <c r="V826" i="3"/>
  <c r="P827" i="3"/>
  <c r="S827" i="3"/>
  <c r="V827" i="3"/>
  <c r="P828" i="3"/>
  <c r="S828" i="3"/>
  <c r="V828" i="3"/>
  <c r="V829" i="3"/>
  <c r="P829" i="3"/>
  <c r="S829" i="3"/>
  <c r="V830" i="3"/>
  <c r="P830" i="3"/>
  <c r="S830" i="3"/>
  <c r="V831" i="3"/>
  <c r="P831" i="3"/>
  <c r="S831" i="3"/>
  <c r="V832" i="3"/>
  <c r="P832" i="3"/>
  <c r="S832" i="3"/>
  <c r="V833" i="3"/>
  <c r="P833" i="3"/>
  <c r="S833" i="3"/>
  <c r="V834" i="3"/>
  <c r="P834" i="3"/>
  <c r="S834" i="3"/>
  <c r="V835" i="3"/>
  <c r="P835" i="3"/>
  <c r="S835" i="3"/>
  <c r="V836" i="3"/>
  <c r="P836" i="3"/>
  <c r="S836" i="3"/>
  <c r="S837" i="3"/>
  <c r="P837" i="3"/>
  <c r="V837" i="3"/>
  <c r="S838" i="3"/>
  <c r="P838" i="3"/>
  <c r="V838" i="3"/>
  <c r="P839" i="3"/>
  <c r="S839" i="3"/>
  <c r="V839" i="3"/>
  <c r="P840" i="3"/>
  <c r="S840" i="3"/>
  <c r="V840" i="3"/>
  <c r="V841" i="3"/>
  <c r="P841" i="3"/>
  <c r="S841" i="3"/>
  <c r="V842" i="3"/>
  <c r="P842" i="3"/>
  <c r="S842" i="3"/>
  <c r="V843" i="3"/>
  <c r="P843" i="3"/>
  <c r="S843" i="3"/>
  <c r="V844" i="3"/>
  <c r="P844" i="3"/>
  <c r="S844" i="3"/>
  <c r="V845" i="3"/>
  <c r="P845" i="3"/>
  <c r="S845" i="3"/>
  <c r="V876" i="3"/>
  <c r="P876" i="3"/>
  <c r="S876" i="3"/>
  <c r="V877" i="3"/>
  <c r="P877" i="3"/>
  <c r="S877" i="3"/>
  <c r="V878" i="3"/>
  <c r="P878" i="3"/>
  <c r="S878" i="3"/>
  <c r="S879" i="3"/>
  <c r="P879" i="3"/>
  <c r="V879" i="3"/>
  <c r="P880" i="3"/>
  <c r="S880" i="3"/>
  <c r="V880" i="3"/>
  <c r="P881" i="3"/>
  <c r="S881" i="3"/>
  <c r="V881" i="3"/>
  <c r="V882" i="3"/>
  <c r="P882" i="3"/>
  <c r="S882" i="3"/>
  <c r="V883" i="3"/>
  <c r="P883" i="3"/>
  <c r="S883" i="3"/>
  <c r="V884" i="3"/>
  <c r="P884" i="3"/>
  <c r="S884" i="3"/>
  <c r="V885" i="3"/>
  <c r="P885" i="3"/>
  <c r="S885" i="3"/>
  <c r="V886" i="3"/>
  <c r="P886" i="3"/>
  <c r="S886" i="3"/>
  <c r="V887" i="3"/>
  <c r="P887" i="3"/>
  <c r="S887" i="3"/>
  <c r="V888" i="3"/>
  <c r="P888" i="3"/>
  <c r="S888" i="3"/>
  <c r="V889" i="3"/>
  <c r="P889" i="3"/>
  <c r="S889" i="3"/>
  <c r="V890" i="3"/>
  <c r="P890" i="3"/>
  <c r="S890" i="3"/>
  <c r="S891" i="3"/>
  <c r="P891" i="3"/>
  <c r="V891" i="3"/>
  <c r="P892" i="3"/>
  <c r="S892" i="3"/>
  <c r="V892" i="3"/>
  <c r="P893" i="3"/>
  <c r="S893" i="3"/>
  <c r="V893" i="3"/>
  <c r="V894" i="3"/>
  <c r="P894" i="3"/>
  <c r="S894" i="3"/>
  <c r="P895" i="3"/>
  <c r="S895" i="3"/>
  <c r="V895" i="3"/>
  <c r="P896" i="3"/>
  <c r="S896" i="3"/>
  <c r="V896" i="3"/>
  <c r="P897" i="3"/>
  <c r="S897" i="3"/>
  <c r="V897" i="3"/>
  <c r="V898" i="3"/>
  <c r="P898" i="3"/>
  <c r="S898" i="3"/>
  <c r="V899" i="3"/>
  <c r="P899" i="3"/>
  <c r="S899" i="3"/>
  <c r="P930" i="3"/>
  <c r="S930" i="3"/>
  <c r="V930" i="3"/>
  <c r="V931" i="3"/>
  <c r="P931" i="3"/>
  <c r="S931" i="3"/>
  <c r="V932" i="3"/>
  <c r="P932" i="3"/>
  <c r="S932" i="3"/>
  <c r="S933" i="3"/>
  <c r="P933" i="3"/>
  <c r="V933" i="3"/>
  <c r="S934" i="3"/>
  <c r="P934" i="3"/>
  <c r="V934" i="3"/>
  <c r="S935" i="3"/>
  <c r="P935" i="3"/>
  <c r="V935" i="3"/>
  <c r="V936" i="3"/>
  <c r="P936" i="3"/>
  <c r="S936" i="3"/>
  <c r="V937" i="3"/>
  <c r="P937" i="3"/>
  <c r="S937" i="3"/>
  <c r="V938" i="3"/>
  <c r="P938" i="3"/>
  <c r="S938" i="3"/>
  <c r="V939" i="3"/>
  <c r="P939" i="3"/>
  <c r="S939" i="3"/>
  <c r="P940" i="3"/>
  <c r="S940" i="3"/>
  <c r="V940" i="3"/>
  <c r="P941" i="3"/>
  <c r="S941" i="3"/>
  <c r="V941" i="3"/>
  <c r="P942" i="3"/>
  <c r="S942" i="3"/>
  <c r="V942" i="3"/>
  <c r="V943" i="3"/>
  <c r="P943" i="3"/>
  <c r="S943" i="3"/>
  <c r="V944" i="3"/>
  <c r="P944" i="3"/>
  <c r="S944" i="3"/>
  <c r="S945" i="3"/>
  <c r="P945" i="3"/>
  <c r="V945" i="3"/>
  <c r="S946" i="3"/>
  <c r="P946" i="3"/>
  <c r="V946" i="3"/>
  <c r="S947" i="3"/>
  <c r="P947" i="3"/>
  <c r="V947" i="3"/>
  <c r="V948" i="3"/>
  <c r="P948" i="3"/>
  <c r="S948" i="3"/>
  <c r="P949" i="3"/>
  <c r="S949" i="3"/>
  <c r="V949" i="3"/>
  <c r="P950" i="3"/>
  <c r="S950" i="3"/>
  <c r="V950" i="3"/>
  <c r="V951" i="3"/>
  <c r="P951" i="3"/>
  <c r="S951" i="3"/>
  <c r="P952" i="3"/>
  <c r="S952" i="3"/>
  <c r="V952" i="3"/>
  <c r="P953" i="3"/>
  <c r="S953" i="3"/>
  <c r="V953" i="3"/>
  <c r="V120" i="3"/>
  <c r="P120" i="3"/>
  <c r="S120" i="3"/>
  <c r="V121" i="3"/>
  <c r="P121" i="3"/>
  <c r="S121" i="3"/>
  <c r="V122" i="3"/>
  <c r="P122" i="3"/>
  <c r="S122" i="3"/>
  <c r="S123" i="3"/>
  <c r="P123" i="3"/>
  <c r="V123" i="3"/>
  <c r="S124" i="3"/>
  <c r="P124" i="3"/>
  <c r="V124" i="3"/>
  <c r="S125" i="3"/>
  <c r="P125" i="3"/>
  <c r="V125" i="3"/>
  <c r="V126" i="3"/>
  <c r="P126" i="3"/>
  <c r="S126" i="3"/>
  <c r="V127" i="3"/>
  <c r="P127" i="3"/>
  <c r="S127" i="3"/>
  <c r="V128" i="3"/>
  <c r="P128" i="3"/>
  <c r="S128" i="3"/>
  <c r="V129" i="3"/>
  <c r="P129" i="3"/>
  <c r="S129" i="3"/>
  <c r="V130" i="3"/>
  <c r="P130" i="3"/>
  <c r="S130" i="3"/>
  <c r="V131" i="3"/>
  <c r="P131" i="3"/>
  <c r="S131" i="3"/>
  <c r="V132" i="3"/>
  <c r="P132" i="3"/>
  <c r="S132" i="3"/>
  <c r="V133" i="3"/>
  <c r="P133" i="3"/>
  <c r="S133" i="3"/>
  <c r="V134" i="3"/>
  <c r="P134" i="3"/>
  <c r="S134" i="3"/>
  <c r="S135" i="3"/>
  <c r="P135" i="3"/>
  <c r="V135" i="3"/>
  <c r="S136" i="3"/>
  <c r="P136" i="3"/>
  <c r="V136" i="3"/>
  <c r="S137" i="3"/>
  <c r="P137" i="3"/>
  <c r="V137" i="3"/>
  <c r="V138" i="3"/>
  <c r="P138" i="3"/>
  <c r="S138" i="3"/>
  <c r="V139" i="3"/>
  <c r="P139" i="3"/>
  <c r="S139" i="3"/>
  <c r="V140" i="3"/>
  <c r="P140" i="3"/>
  <c r="S140" i="3"/>
  <c r="V141" i="3"/>
  <c r="P141" i="3"/>
  <c r="S141" i="3"/>
  <c r="V142" i="3"/>
  <c r="P142" i="3"/>
  <c r="S142" i="3"/>
  <c r="V143" i="3"/>
  <c r="P143" i="3"/>
  <c r="S143" i="3"/>
  <c r="V174" i="3"/>
  <c r="P174" i="3"/>
  <c r="S174" i="3"/>
  <c r="V175" i="3"/>
  <c r="P175" i="3"/>
  <c r="S175" i="3"/>
  <c r="V176" i="3"/>
  <c r="P176" i="3"/>
  <c r="S176" i="3"/>
  <c r="V177" i="3"/>
  <c r="P177" i="3"/>
  <c r="V178" i="3"/>
  <c r="P178" i="3"/>
  <c r="V179" i="3"/>
  <c r="P179" i="3"/>
  <c r="V180" i="3"/>
  <c r="P180" i="3"/>
  <c r="S180" i="3"/>
  <c r="V181" i="3"/>
  <c r="P181" i="3"/>
  <c r="S181" i="3"/>
  <c r="V182" i="3"/>
  <c r="P182" i="3"/>
  <c r="S182" i="3"/>
  <c r="V183" i="3"/>
  <c r="P183" i="3"/>
  <c r="S183" i="3"/>
  <c r="V184" i="3"/>
  <c r="P184" i="3"/>
  <c r="S184" i="3"/>
  <c r="V185" i="3"/>
  <c r="P185" i="3"/>
  <c r="S185" i="3"/>
  <c r="V186" i="3"/>
  <c r="P186" i="3"/>
  <c r="S186" i="3"/>
  <c r="V187" i="3"/>
  <c r="P187" i="3"/>
  <c r="S187" i="3"/>
  <c r="V188" i="3"/>
  <c r="P188" i="3"/>
  <c r="S188" i="3"/>
  <c r="V189" i="3"/>
  <c r="P189" i="3"/>
  <c r="S189" i="3"/>
  <c r="V190" i="3"/>
  <c r="P190" i="3"/>
  <c r="V191" i="3"/>
  <c r="P191" i="3"/>
  <c r="V192" i="3"/>
  <c r="P192" i="3"/>
  <c r="S192" i="3"/>
  <c r="V193" i="3"/>
  <c r="P193" i="3"/>
  <c r="S193" i="3"/>
  <c r="V194" i="3"/>
  <c r="P194" i="3"/>
  <c r="S194" i="3"/>
  <c r="V195" i="3"/>
  <c r="P195" i="3"/>
  <c r="S195" i="3"/>
  <c r="V196" i="3"/>
  <c r="P196" i="3"/>
  <c r="S196" i="3"/>
  <c r="V197" i="3"/>
  <c r="P197" i="3"/>
  <c r="S197" i="3"/>
  <c r="V66" i="3"/>
  <c r="P66" i="3"/>
  <c r="S66" i="3"/>
  <c r="V67" i="3"/>
  <c r="P67" i="3"/>
  <c r="S67" i="3"/>
  <c r="V68" i="3"/>
  <c r="P68" i="3"/>
  <c r="S68" i="3"/>
  <c r="V69" i="3"/>
  <c r="P69" i="3"/>
  <c r="V70" i="3"/>
  <c r="P70" i="3"/>
  <c r="V71" i="3"/>
  <c r="P71" i="3"/>
  <c r="V72" i="3"/>
  <c r="P72" i="3"/>
  <c r="S72" i="3"/>
  <c r="V73" i="3"/>
  <c r="P73" i="3"/>
  <c r="S73" i="3"/>
  <c r="V74" i="3"/>
  <c r="P74" i="3"/>
  <c r="S74" i="3"/>
  <c r="V75" i="3"/>
  <c r="P75" i="3"/>
  <c r="S75" i="3"/>
  <c r="V76" i="3"/>
  <c r="P76" i="3"/>
  <c r="S76" i="3"/>
  <c r="V77" i="3"/>
  <c r="P77" i="3"/>
  <c r="S77" i="3"/>
  <c r="V78" i="3"/>
  <c r="P78" i="3"/>
  <c r="S78" i="3"/>
  <c r="V79" i="3"/>
  <c r="P79" i="3"/>
  <c r="S79" i="3"/>
  <c r="V80" i="3"/>
  <c r="P80" i="3"/>
  <c r="S80" i="3"/>
  <c r="V81" i="3"/>
  <c r="P81" i="3"/>
  <c r="V82" i="3"/>
  <c r="P82" i="3"/>
  <c r="V83" i="3"/>
  <c r="P83" i="3"/>
  <c r="V84" i="3"/>
  <c r="P84" i="3"/>
  <c r="S84" i="3"/>
  <c r="V85" i="3"/>
  <c r="P85" i="3"/>
  <c r="S85" i="3"/>
  <c r="V86" i="3"/>
  <c r="P86" i="3"/>
  <c r="S86" i="3"/>
  <c r="V87" i="3"/>
  <c r="P87" i="3"/>
  <c r="S87" i="3"/>
  <c r="V88" i="3"/>
  <c r="P88" i="3"/>
  <c r="S88" i="3"/>
  <c r="V89" i="3"/>
  <c r="P89" i="3"/>
  <c r="S89" i="3"/>
  <c r="V34" i="3"/>
  <c r="V33" i="3"/>
  <c r="V30" i="3"/>
  <c r="S29" i="3"/>
  <c r="S28" i="3"/>
  <c r="V25" i="3"/>
  <c r="V21" i="3"/>
  <c r="S17" i="3"/>
  <c r="S16" i="3"/>
  <c r="V14" i="3"/>
  <c r="V13" i="3"/>
  <c r="P13" i="3"/>
  <c r="S13" i="3"/>
  <c r="P14" i="3"/>
  <c r="S14" i="3"/>
  <c r="P15" i="3"/>
  <c r="S15" i="3"/>
  <c r="V15" i="3"/>
  <c r="P16" i="3"/>
  <c r="V16" i="3"/>
  <c r="P17" i="3"/>
  <c r="V17" i="3"/>
  <c r="P18" i="3"/>
  <c r="S18" i="3"/>
  <c r="V18" i="3"/>
  <c r="P19" i="3"/>
  <c r="S19" i="3"/>
  <c r="V19" i="3"/>
  <c r="P20" i="3"/>
  <c r="S20" i="3"/>
  <c r="V20" i="3"/>
  <c r="P21" i="3"/>
  <c r="S21" i="3"/>
  <c r="P22" i="3"/>
  <c r="S22" i="3"/>
  <c r="V22" i="3"/>
  <c r="P23" i="3"/>
  <c r="S23" i="3"/>
  <c r="V23" i="3"/>
  <c r="P24" i="3"/>
  <c r="S24" i="3"/>
  <c r="V24" i="3"/>
  <c r="P25" i="3"/>
  <c r="S25" i="3"/>
  <c r="P26" i="3"/>
  <c r="S26" i="3"/>
  <c r="V26" i="3"/>
  <c r="P27" i="3"/>
  <c r="S27" i="3"/>
  <c r="V27" i="3"/>
  <c r="P28" i="3"/>
  <c r="V28" i="3"/>
  <c r="P29" i="3"/>
  <c r="V29" i="3"/>
  <c r="P30" i="3"/>
  <c r="S30" i="3"/>
  <c r="P31" i="3"/>
  <c r="S31" i="3"/>
  <c r="V31" i="3"/>
  <c r="P32" i="3"/>
  <c r="S32" i="3"/>
  <c r="V32" i="3"/>
  <c r="P33" i="3"/>
  <c r="S33" i="3"/>
  <c r="P34" i="3"/>
  <c r="S34" i="3"/>
  <c r="P35" i="3"/>
  <c r="S35" i="3"/>
  <c r="V35" i="3"/>
  <c r="V12" i="3"/>
  <c r="S12" i="3"/>
  <c r="P12" i="3"/>
  <c r="Y825" i="1"/>
  <c r="Y951" i="3" l="1"/>
  <c r="Y735" i="3"/>
  <c r="Y569" i="3"/>
  <c r="Y230" i="3"/>
  <c r="Y568" i="3"/>
  <c r="Y899" i="3"/>
  <c r="Y679" i="3"/>
  <c r="Y676" i="3"/>
  <c r="Y670" i="3"/>
  <c r="Y626" i="3"/>
  <c r="Y565" i="3"/>
  <c r="Y561" i="3"/>
  <c r="Y283" i="3"/>
  <c r="Y251" i="3"/>
  <c r="Y244" i="3"/>
  <c r="Y231" i="3"/>
  <c r="Y773" i="3"/>
  <c r="Y719" i="3"/>
  <c r="Y564" i="3"/>
  <c r="Y406" i="3"/>
  <c r="Y936" i="3"/>
  <c r="Y932" i="3"/>
  <c r="Y838" i="3"/>
  <c r="Y837" i="3"/>
  <c r="Y572" i="3"/>
  <c r="Y463" i="3"/>
  <c r="Y462" i="3"/>
  <c r="Y447" i="3"/>
  <c r="Y938" i="1"/>
  <c r="Y897" i="1"/>
  <c r="Y893" i="1"/>
  <c r="Y1002" i="1"/>
  <c r="Y992" i="1"/>
  <c r="Y238" i="3"/>
  <c r="Y234" i="3"/>
  <c r="Y1061" i="3"/>
  <c r="Y1053" i="3"/>
  <c r="Y1041" i="3"/>
  <c r="Y1055" i="3"/>
  <c r="Y1054" i="3"/>
  <c r="Y1043" i="3"/>
  <c r="Y1042" i="3"/>
  <c r="Y1040" i="3"/>
  <c r="Y1060" i="3"/>
  <c r="Y1052" i="3"/>
  <c r="Y1050" i="3"/>
  <c r="Y1049" i="3"/>
  <c r="Y1048" i="3"/>
  <c r="Y1058" i="3"/>
  <c r="Y1057" i="3"/>
  <c r="Y1056" i="3"/>
  <c r="Y1045" i="3"/>
  <c r="Y1044" i="3"/>
  <c r="Y1038" i="3"/>
  <c r="Y1047" i="3"/>
  <c r="Y939" i="3"/>
  <c r="Y947" i="3"/>
  <c r="Y994" i="3"/>
  <c r="Y986" i="3"/>
  <c r="Y991" i="3"/>
  <c r="Y1007" i="3"/>
  <c r="Y999" i="3"/>
  <c r="Y993" i="3"/>
  <c r="Y985" i="3"/>
  <c r="Y988" i="3"/>
  <c r="Y997" i="3"/>
  <c r="Y996" i="3"/>
  <c r="Y995" i="3"/>
  <c r="Y990" i="3"/>
  <c r="Y989" i="3"/>
  <c r="Y987" i="3"/>
  <c r="Y984" i="3"/>
  <c r="Y1001" i="3"/>
  <c r="Y1000" i="3"/>
  <c r="Y1006" i="3"/>
  <c r="Y1005" i="3"/>
  <c r="Y1004" i="3"/>
  <c r="Y1003" i="3"/>
  <c r="Y998" i="3"/>
  <c r="Y992" i="3"/>
  <c r="Y948" i="3"/>
  <c r="Y935" i="3"/>
  <c r="Y942" i="3"/>
  <c r="Y930" i="3"/>
  <c r="Y943" i="3"/>
  <c r="Y941" i="3"/>
  <c r="Y952" i="3"/>
  <c r="Y946" i="3"/>
  <c r="Y944" i="3"/>
  <c r="Y940" i="3"/>
  <c r="Y937" i="3"/>
  <c r="Y931" i="3"/>
  <c r="Y1059" i="3"/>
  <c r="Y1051" i="3"/>
  <c r="Y1046" i="3"/>
  <c r="Y1039" i="3"/>
  <c r="Y1002" i="3"/>
  <c r="Y895" i="3"/>
  <c r="Y886" i="3"/>
  <c r="Y892" i="3"/>
  <c r="Y887" i="3"/>
  <c r="Y878" i="3"/>
  <c r="Y879" i="3"/>
  <c r="Y894" i="3"/>
  <c r="Y898" i="3"/>
  <c r="Y897" i="3"/>
  <c r="Y888" i="3"/>
  <c r="Y882" i="3"/>
  <c r="Y896" i="3"/>
  <c r="Y881" i="3"/>
  <c r="Y891" i="3"/>
  <c r="Y890" i="3"/>
  <c r="Y883" i="3"/>
  <c r="Y877" i="3"/>
  <c r="Y842" i="3"/>
  <c r="Y834" i="3"/>
  <c r="Y830" i="3"/>
  <c r="Y833" i="3"/>
  <c r="Y825" i="3"/>
  <c r="Y822" i="3"/>
  <c r="Y843" i="3"/>
  <c r="Y841" i="3"/>
  <c r="Y828" i="3"/>
  <c r="Y826" i="3"/>
  <c r="Y824" i="3"/>
  <c r="Y839" i="3"/>
  <c r="Y845" i="3"/>
  <c r="Y844" i="3"/>
  <c r="Y829" i="3"/>
  <c r="Y776" i="3"/>
  <c r="Y769" i="3"/>
  <c r="Y682" i="3"/>
  <c r="Y675" i="3"/>
  <c r="Y736" i="3"/>
  <c r="Y784" i="3"/>
  <c r="Y789" i="3"/>
  <c r="Y785" i="3"/>
  <c r="Y781" i="3"/>
  <c r="Y788" i="3"/>
  <c r="Y775" i="3"/>
  <c r="Y779" i="3"/>
  <c r="Y777" i="3"/>
  <c r="Y772" i="3"/>
  <c r="Y771" i="3"/>
  <c r="Y770" i="3"/>
  <c r="Y768" i="3"/>
  <c r="Y780" i="3"/>
  <c r="Y774" i="3"/>
  <c r="Y731" i="3"/>
  <c r="Y720" i="3"/>
  <c r="Y728" i="3"/>
  <c r="Y724" i="3"/>
  <c r="Y715" i="3"/>
  <c r="Y716" i="3"/>
  <c r="Y730" i="3"/>
  <c r="Y721" i="3"/>
  <c r="Y732" i="3"/>
  <c r="Y727" i="3"/>
  <c r="Y726" i="3"/>
  <c r="Y737" i="3"/>
  <c r="Y725" i="3"/>
  <c r="Y723" i="3"/>
  <c r="Y714" i="3"/>
  <c r="Y666" i="3"/>
  <c r="Y671" i="3"/>
  <c r="Y667" i="3"/>
  <c r="Y681" i="3"/>
  <c r="Y672" i="3"/>
  <c r="Y674" i="3"/>
  <c r="Y661" i="3"/>
  <c r="Y683" i="3"/>
  <c r="Y662" i="3"/>
  <c r="Y680" i="3"/>
  <c r="Y678" i="3"/>
  <c r="Y665" i="3"/>
  <c r="Y663" i="3"/>
  <c r="Y622" i="3"/>
  <c r="Y621" i="3"/>
  <c r="Y618" i="3"/>
  <c r="Y614" i="3"/>
  <c r="Y617" i="3"/>
  <c r="Y609" i="3"/>
  <c r="Y606" i="3"/>
  <c r="Y608" i="3"/>
  <c r="Y623" i="3"/>
  <c r="Y627" i="3"/>
  <c r="Y625" i="3"/>
  <c r="Y612" i="3"/>
  <c r="Y610" i="3"/>
  <c r="Y629" i="3"/>
  <c r="Y628" i="3"/>
  <c r="Y619" i="3"/>
  <c r="Y613" i="3"/>
  <c r="Y557" i="3"/>
  <c r="Y573" i="3"/>
  <c r="Y563" i="3"/>
  <c r="Y555" i="3"/>
  <c r="Y553" i="3"/>
  <c r="Y560" i="3"/>
  <c r="Y574" i="3"/>
  <c r="Y556" i="3"/>
  <c r="Y520" i="3"/>
  <c r="Y503" i="3"/>
  <c r="Y499" i="3"/>
  <c r="Y516" i="3"/>
  <c r="Y512" i="3"/>
  <c r="Y504" i="3"/>
  <c r="Y500" i="3"/>
  <c r="Y515" i="3"/>
  <c r="Y511" i="3"/>
  <c r="Y519" i="3"/>
  <c r="Y506" i="3"/>
  <c r="Y505" i="3"/>
  <c r="Y521" i="3"/>
  <c r="Y510" i="3"/>
  <c r="Y508" i="3"/>
  <c r="Y459" i="3"/>
  <c r="Y466" i="3"/>
  <c r="Y467" i="3"/>
  <c r="Y450" i="3"/>
  <c r="Y455" i="3"/>
  <c r="Y460" i="3"/>
  <c r="Y446" i="3"/>
  <c r="Y457" i="3"/>
  <c r="Y456" i="3"/>
  <c r="Y461" i="3"/>
  <c r="Y465" i="3"/>
  <c r="Y454" i="3"/>
  <c r="Y451" i="3"/>
  <c r="Y399" i="3"/>
  <c r="Y393" i="3"/>
  <c r="Y409" i="3"/>
  <c r="Y402" i="3"/>
  <c r="Y394" i="3"/>
  <c r="Y407" i="3"/>
  <c r="Y397" i="3"/>
  <c r="Y390" i="3"/>
  <c r="Y401" i="3"/>
  <c r="Y400" i="3"/>
  <c r="Y412" i="3"/>
  <c r="Y410" i="3"/>
  <c r="Y405" i="3"/>
  <c r="Y404" i="3"/>
  <c r="Y403" i="3"/>
  <c r="Y408" i="3"/>
  <c r="Y413" i="3"/>
  <c r="Y398" i="3"/>
  <c r="Y348" i="3"/>
  <c r="Y340" i="3"/>
  <c r="Y349" i="3"/>
  <c r="Y341" i="3"/>
  <c r="Y357" i="3"/>
  <c r="Y356" i="3"/>
  <c r="Y355" i="3"/>
  <c r="Y354" i="3"/>
  <c r="Y343" i="3"/>
  <c r="Y359" i="3"/>
  <c r="Y358" i="3"/>
  <c r="Y350" i="3"/>
  <c r="Y344" i="3"/>
  <c r="Y353" i="3"/>
  <c r="Y352" i="3"/>
  <c r="Y345" i="3"/>
  <c r="Y339" i="3"/>
  <c r="Y337" i="3"/>
  <c r="Y299" i="3"/>
  <c r="Y295" i="3"/>
  <c r="Y287" i="3"/>
  <c r="Y292" i="3"/>
  <c r="Y289" i="3"/>
  <c r="Y284" i="3"/>
  <c r="Y285" i="3"/>
  <c r="Y304" i="3"/>
  <c r="Y300" i="3"/>
  <c r="Y296" i="3"/>
  <c r="Y301" i="3"/>
  <c r="Y297" i="3"/>
  <c r="Y303" i="3"/>
  <c r="Y294" i="3"/>
  <c r="Y291" i="3"/>
  <c r="Y290" i="3"/>
  <c r="Y305" i="3"/>
  <c r="Y288" i="3"/>
  <c r="Y243" i="3"/>
  <c r="Y239" i="3"/>
  <c r="Y235" i="3"/>
  <c r="Y250" i="3"/>
  <c r="Y246" i="3"/>
  <c r="Y245" i="3"/>
  <c r="Y236" i="3"/>
  <c r="Y249" i="3"/>
  <c r="Y247" i="3"/>
  <c r="Y242" i="3"/>
  <c r="Y241" i="3"/>
  <c r="Y240" i="3"/>
  <c r="S190" i="3"/>
  <c r="Y190" i="3" s="1"/>
  <c r="S179" i="3"/>
  <c r="Y179" i="3" s="1"/>
  <c r="S82" i="3"/>
  <c r="Y82" i="3" s="1"/>
  <c r="S69" i="3"/>
  <c r="Y69" i="3" s="1"/>
  <c r="S83" i="3"/>
  <c r="Y83" i="3" s="1"/>
  <c r="Y938" i="3"/>
  <c r="Y933" i="3"/>
  <c r="Y893" i="3"/>
  <c r="Y791" i="3"/>
  <c r="Y790" i="3"/>
  <c r="Y782" i="3"/>
  <c r="Y722" i="3"/>
  <c r="Y673" i="3"/>
  <c r="Y668" i="3"/>
  <c r="Y620" i="3"/>
  <c r="Y615" i="3"/>
  <c r="Y575" i="3"/>
  <c r="Y444" i="3"/>
  <c r="Y950" i="3"/>
  <c r="Y949" i="3"/>
  <c r="Y945" i="3"/>
  <c r="Y934" i="3"/>
  <c r="Y885" i="3"/>
  <c r="Y880" i="3"/>
  <c r="Y876" i="3"/>
  <c r="Y832" i="3"/>
  <c r="Y827" i="3"/>
  <c r="Y787" i="3"/>
  <c r="Y786" i="3"/>
  <c r="Y783" i="3"/>
  <c r="Y778" i="3"/>
  <c r="Y734" i="3"/>
  <c r="Y729" i="3"/>
  <c r="Y718" i="3"/>
  <c r="Y669" i="3"/>
  <c r="Y664" i="3"/>
  <c r="Y660" i="3"/>
  <c r="Y616" i="3"/>
  <c r="Y611" i="3"/>
  <c r="Y607" i="3"/>
  <c r="Y518" i="3"/>
  <c r="Y517" i="3"/>
  <c r="Y507" i="3"/>
  <c r="Y453" i="3"/>
  <c r="Y452" i="3"/>
  <c r="Y395" i="3"/>
  <c r="Y391" i="3"/>
  <c r="Y351" i="3"/>
  <c r="Y336" i="3"/>
  <c r="Y953" i="3"/>
  <c r="Y889" i="3"/>
  <c r="Y884" i="3"/>
  <c r="Y840" i="3"/>
  <c r="Y836" i="3"/>
  <c r="Y835" i="3"/>
  <c r="Y831" i="3"/>
  <c r="Y733" i="3"/>
  <c r="Y717" i="3"/>
  <c r="Y677" i="3"/>
  <c r="Y624" i="3"/>
  <c r="Y502" i="3"/>
  <c r="Y501" i="3"/>
  <c r="Y302" i="3"/>
  <c r="Y823" i="3"/>
  <c r="Y552" i="3"/>
  <c r="Y458" i="3"/>
  <c r="Y232" i="3"/>
  <c r="Y571" i="3"/>
  <c r="Y570" i="3"/>
  <c r="Y567" i="3"/>
  <c r="Y566" i="3"/>
  <c r="Y514" i="3"/>
  <c r="Y513" i="3"/>
  <c r="Y498" i="3"/>
  <c r="Y464" i="3"/>
  <c r="Y449" i="3"/>
  <c r="Y448" i="3"/>
  <c r="Y445" i="3"/>
  <c r="Y396" i="3"/>
  <c r="Y392" i="3"/>
  <c r="Y347" i="3"/>
  <c r="Y346" i="3"/>
  <c r="Y298" i="3"/>
  <c r="Y293" i="3"/>
  <c r="Y282" i="3"/>
  <c r="Y248" i="3"/>
  <c r="Y233" i="3"/>
  <c r="Y229" i="3"/>
  <c r="Y228" i="3"/>
  <c r="Y286" i="3"/>
  <c r="Y237" i="3"/>
  <c r="Y562" i="3"/>
  <c r="Y559" i="3"/>
  <c r="Y558" i="3"/>
  <c r="Y554" i="3"/>
  <c r="Y509" i="3"/>
  <c r="Y411" i="3"/>
  <c r="Y342" i="3"/>
  <c r="Y338" i="3"/>
  <c r="Y188" i="3"/>
  <c r="Y123" i="3"/>
  <c r="S70" i="3"/>
  <c r="Y70" i="3" s="1"/>
  <c r="S191" i="3"/>
  <c r="S177" i="3"/>
  <c r="Y177" i="3" s="1"/>
  <c r="S81" i="3"/>
  <c r="Y81" i="3" s="1"/>
  <c r="S71" i="3"/>
  <c r="Y71" i="3" s="1"/>
  <c r="S178" i="3"/>
  <c r="Y178" i="3" s="1"/>
  <c r="Y175" i="3"/>
  <c r="Y143" i="3"/>
  <c r="Y126" i="3"/>
  <c r="Y192" i="3"/>
  <c r="Y176" i="3"/>
  <c r="Y127" i="3"/>
  <c r="Y139" i="3"/>
  <c r="Y191" i="3"/>
  <c r="Y142" i="3"/>
  <c r="Y122" i="3"/>
  <c r="Y136" i="3"/>
  <c r="Y76" i="3"/>
  <c r="Y75" i="3"/>
  <c r="Y196" i="3"/>
  <c r="Y180" i="3"/>
  <c r="Y131" i="3"/>
  <c r="Y30" i="3"/>
  <c r="Y89" i="3"/>
  <c r="Y88" i="3"/>
  <c r="Y87" i="3"/>
  <c r="Y78" i="3"/>
  <c r="Y73" i="3"/>
  <c r="Y72" i="3"/>
  <c r="Y86" i="3"/>
  <c r="Y80" i="3"/>
  <c r="Y79" i="3"/>
  <c r="Y193" i="3"/>
  <c r="Y186" i="3"/>
  <c r="Y184" i="3"/>
  <c r="Y138" i="3"/>
  <c r="Y137" i="3"/>
  <c r="Y135" i="3"/>
  <c r="Y128" i="3"/>
  <c r="Y195" i="3"/>
  <c r="Y187" i="3"/>
  <c r="Y181" i="3"/>
  <c r="Y141" i="3"/>
  <c r="Y132" i="3"/>
  <c r="Y130" i="3"/>
  <c r="Y85" i="3"/>
  <c r="Y84" i="3"/>
  <c r="Y74" i="3"/>
  <c r="Y68" i="3"/>
  <c r="Y67" i="3"/>
  <c r="Y197" i="3"/>
  <c r="Y182" i="3"/>
  <c r="Y133" i="3"/>
  <c r="Y17" i="3"/>
  <c r="Y29" i="3"/>
  <c r="Y12" i="3"/>
  <c r="Y32" i="3"/>
  <c r="Y31" i="3"/>
  <c r="Y124" i="3"/>
  <c r="Y194" i="3"/>
  <c r="Y183" i="3"/>
  <c r="Y129" i="3"/>
  <c r="Y189" i="3"/>
  <c r="Y134" i="3"/>
  <c r="Y185" i="3"/>
  <c r="Y174" i="3"/>
  <c r="Y140" i="3"/>
  <c r="Y125" i="3"/>
  <c r="Y121" i="3"/>
  <c r="Y120" i="3"/>
  <c r="Y77" i="3"/>
  <c r="Y66" i="3"/>
  <c r="Y25" i="3"/>
  <c r="Y34" i="3"/>
  <c r="Y26" i="3"/>
  <c r="Y24" i="3"/>
  <c r="Y22" i="3"/>
  <c r="Y19" i="3"/>
  <c r="Y18" i="3"/>
  <c r="Y14" i="3"/>
  <c r="Y28" i="3"/>
  <c r="Y16" i="3"/>
  <c r="Y35" i="3"/>
  <c r="Y15" i="3"/>
  <c r="Y33" i="3"/>
  <c r="Y21" i="3"/>
  <c r="Y20" i="3"/>
  <c r="Y27" i="3"/>
  <c r="Y23" i="3"/>
  <c r="Y13" i="3"/>
  <c r="Y1210" i="1"/>
  <c r="Y1220" i="1"/>
  <c r="Y1218" i="1"/>
  <c r="Y1214" i="1"/>
  <c r="Y1204" i="1"/>
  <c r="Y1200" i="1"/>
  <c r="Y1206" i="1"/>
  <c r="Y1222" i="1"/>
  <c r="Y1216" i="1"/>
  <c r="Y1212" i="1"/>
  <c r="Y1202" i="1"/>
  <c r="Y1163" i="1"/>
  <c r="Y1168" i="1"/>
  <c r="Y1167" i="1"/>
  <c r="Y1152" i="1"/>
  <c r="Y1159" i="1"/>
  <c r="Y1213" i="1"/>
  <c r="Y1223" i="1"/>
  <c r="Y1221" i="1"/>
  <c r="Y1219" i="1"/>
  <c r="Y1217" i="1"/>
  <c r="Y1215" i="1"/>
  <c r="Y1209" i="1"/>
  <c r="Y1205" i="1"/>
  <c r="Y1201" i="1"/>
  <c r="Y1105" i="1"/>
  <c r="Y1099" i="1"/>
  <c r="Y1115" i="1"/>
  <c r="Y1111" i="1"/>
  <c r="Y1097" i="1"/>
  <c r="Y1095" i="1"/>
  <c r="Y1104" i="1"/>
  <c r="Y1103" i="1"/>
  <c r="Y1101" i="1"/>
  <c r="Y1113" i="1"/>
  <c r="Y1112" i="1"/>
  <c r="Y1107" i="1"/>
  <c r="Y1106" i="1"/>
  <c r="Y1061" i="1"/>
  <c r="Y1041" i="1"/>
  <c r="Y1060" i="1"/>
  <c r="Y1059" i="1"/>
  <c r="Y994" i="1"/>
  <c r="Y990" i="1"/>
  <c r="Y1006" i="1"/>
  <c r="Y1000" i="1"/>
  <c r="Y986" i="1"/>
  <c r="Y998" i="1"/>
  <c r="Y930" i="1"/>
  <c r="Y953" i="1"/>
  <c r="Y945" i="1"/>
  <c r="Y936" i="1"/>
  <c r="Y946" i="1"/>
  <c r="Y899" i="1"/>
  <c r="Y883" i="1"/>
  <c r="Y845" i="1"/>
  <c r="Y843" i="1"/>
  <c r="Y840" i="1"/>
  <c r="Y838" i="1"/>
  <c r="Y836" i="1"/>
  <c r="Y835" i="1"/>
  <c r="Y834" i="1"/>
  <c r="Y833" i="1"/>
  <c r="Y832" i="1"/>
  <c r="Y830" i="1"/>
  <c r="Y829" i="1"/>
  <c r="Y828" i="1"/>
  <c r="Y827" i="1"/>
  <c r="Y826" i="1"/>
  <c r="Y844" i="1"/>
  <c r="Y842" i="1"/>
  <c r="Y824" i="1"/>
  <c r="Y823" i="1"/>
  <c r="Y822" i="1"/>
  <c r="Y891" i="1"/>
  <c r="Y885" i="1"/>
  <c r="Y882" i="1"/>
  <c r="Y881" i="1"/>
  <c r="Y898" i="1"/>
  <c r="Y877" i="1"/>
  <c r="Y889" i="1"/>
  <c r="Y1158" i="1"/>
  <c r="Y1155" i="1"/>
  <c r="Y1154" i="1"/>
  <c r="Y1053" i="1"/>
  <c r="Y950" i="1"/>
  <c r="Y942" i="1"/>
  <c r="Y937" i="1"/>
  <c r="Y876" i="1"/>
  <c r="Y1162" i="1"/>
  <c r="Y1157" i="1"/>
  <c r="Y1151" i="1"/>
  <c r="Y1146" i="1"/>
  <c r="Y1096" i="1"/>
  <c r="Y1051" i="1"/>
  <c r="Y1045" i="1"/>
  <c r="Y939" i="1"/>
  <c r="Y1156" i="1"/>
  <c r="Y1147" i="1"/>
  <c r="Y1007" i="1"/>
  <c r="Y991" i="1"/>
  <c r="Y892" i="1"/>
  <c r="Y934" i="1"/>
  <c r="Y895" i="1"/>
  <c r="Y887" i="1"/>
  <c r="Y879" i="1"/>
  <c r="Y1109" i="1"/>
  <c r="Y1093" i="1"/>
  <c r="Y1057" i="1"/>
  <c r="Y1049" i="1"/>
  <c r="Y1004" i="1"/>
  <c r="Y996" i="1"/>
  <c r="Y988" i="1"/>
  <c r="Y952" i="1"/>
  <c r="Y944" i="1"/>
  <c r="Y839" i="1"/>
  <c r="Y837" i="1"/>
  <c r="Y831" i="1"/>
  <c r="Y841" i="1"/>
  <c r="S37" i="4" l="1"/>
  <c r="S84" i="5" s="1"/>
  <c r="S85" i="5" s="1"/>
  <c r="P10" i="5" s="1"/>
  <c r="Y1054" i="1"/>
  <c r="Y890" i="1"/>
  <c r="Y1208" i="1"/>
  <c r="Y1098" i="1"/>
  <c r="Y1056" i="1"/>
  <c r="Y999" i="1"/>
  <c r="Y984" i="1"/>
  <c r="Y993" i="1"/>
  <c r="Y940" i="1"/>
  <c r="Y1063" i="3"/>
  <c r="S77" i="5" s="1"/>
  <c r="Y1009" i="3"/>
  <c r="S76" i="5" s="1"/>
  <c r="Y955" i="3"/>
  <c r="S75" i="5" s="1"/>
  <c r="Y847" i="3"/>
  <c r="S73" i="5" s="1"/>
  <c r="Y793" i="3"/>
  <c r="S72" i="5" s="1"/>
  <c r="Y739" i="3"/>
  <c r="S71" i="5" s="1"/>
  <c r="Y631" i="3"/>
  <c r="S69" i="5" s="1"/>
  <c r="Y415" i="3"/>
  <c r="S65" i="5" s="1"/>
  <c r="Y307" i="3"/>
  <c r="S63" i="5" s="1"/>
  <c r="Y253" i="3"/>
  <c r="S62" i="5" s="1"/>
  <c r="Y361" i="3"/>
  <c r="S64" i="5" s="1"/>
  <c r="Y685" i="3"/>
  <c r="S70" i="5" s="1"/>
  <c r="Y901" i="3"/>
  <c r="S74" i="5" s="1"/>
  <c r="Y523" i="3"/>
  <c r="S67" i="5" s="1"/>
  <c r="Y577" i="3"/>
  <c r="S68" i="5" s="1"/>
  <c r="Y469" i="3"/>
  <c r="S66" i="5" s="1"/>
  <c r="Y91" i="3"/>
  <c r="S59" i="5" s="1"/>
  <c r="Y145" i="3"/>
  <c r="S60" i="5" s="1"/>
  <c r="Y199" i="3"/>
  <c r="S61" i="5" s="1"/>
  <c r="Y37" i="3"/>
  <c r="S58" i="5" s="1"/>
  <c r="Y1207" i="1"/>
  <c r="Y1211" i="1"/>
  <c r="Y1203" i="1"/>
  <c r="Y1160" i="1"/>
  <c r="Y1164" i="1"/>
  <c r="Y1148" i="1"/>
  <c r="Y1150" i="1"/>
  <c r="Y1149" i="1"/>
  <c r="Y1169" i="1"/>
  <c r="Y1166" i="1"/>
  <c r="Y1161" i="1"/>
  <c r="Y1165" i="1"/>
  <c r="Y1114" i="1"/>
  <c r="Y1102" i="1"/>
  <c r="Y1092" i="1"/>
  <c r="Y1043" i="1"/>
  <c r="Y1052" i="1"/>
  <c r="Y1046" i="1"/>
  <c r="Y1044" i="1"/>
  <c r="Y1040" i="1"/>
  <c r="Y1047" i="1"/>
  <c r="Y1055" i="1"/>
  <c r="Y1038" i="1"/>
  <c r="Y987" i="1"/>
  <c r="Y997" i="1"/>
  <c r="Y985" i="1"/>
  <c r="Y1003" i="1"/>
  <c r="Y943" i="1"/>
  <c r="Y931" i="1"/>
  <c r="Y947" i="1"/>
  <c r="Y951" i="1"/>
  <c r="Y948" i="1"/>
  <c r="Y935" i="1"/>
  <c r="Y884" i="1"/>
  <c r="Y847" i="1"/>
  <c r="S34" i="5" s="1"/>
  <c r="Y888" i="1"/>
  <c r="Y894" i="1"/>
  <c r="Y933" i="1"/>
  <c r="Y1042" i="1"/>
  <c r="Y941" i="1"/>
  <c r="Y932" i="1"/>
  <c r="Y1005" i="1"/>
  <c r="Y886" i="1"/>
  <c r="Y1108" i="1"/>
  <c r="Y880" i="1"/>
  <c r="Y896" i="1"/>
  <c r="Y995" i="1"/>
  <c r="Y1048" i="1"/>
  <c r="Y1058" i="1"/>
  <c r="Y1001" i="1"/>
  <c r="Y1100" i="1"/>
  <c r="Y878" i="1"/>
  <c r="Y989" i="1"/>
  <c r="Y1094" i="1"/>
  <c r="Y949" i="1"/>
  <c r="Y1153" i="1"/>
  <c r="Y1050" i="1"/>
  <c r="Y1039" i="1"/>
  <c r="Y1110" i="1"/>
  <c r="Y1171" i="1" l="1"/>
  <c r="S40" i="5" s="1"/>
  <c r="S78" i="5"/>
  <c r="P9" i="5" s="1"/>
  <c r="Y1225" i="1"/>
  <c r="S41" i="5" s="1"/>
  <c r="Y1117" i="1"/>
  <c r="S39" i="5" s="1"/>
  <c r="Y1063" i="1"/>
  <c r="S38" i="5" s="1"/>
  <c r="Y1009" i="1"/>
  <c r="S37" i="5" s="1"/>
  <c r="Y955" i="1"/>
  <c r="S36" i="5" s="1"/>
  <c r="Y901" i="1"/>
  <c r="S35" i="5" s="1"/>
  <c r="Y32" i="1" l="1"/>
  <c r="Y16" i="1"/>
  <c r="Y87" i="1" l="1"/>
  <c r="Y30" i="1"/>
  <c r="Y397" i="1"/>
  <c r="Y393" i="1"/>
  <c r="Y21" i="1"/>
  <c r="Y26" i="1"/>
  <c r="Y511" i="1"/>
  <c r="Y69" i="1"/>
  <c r="Y70" i="1"/>
  <c r="Y73" i="1"/>
  <c r="Y77" i="1"/>
  <c r="Y80" i="1"/>
  <c r="Y82" i="1"/>
  <c r="Y84" i="1"/>
  <c r="Y85" i="1"/>
  <c r="Y86" i="1"/>
  <c r="Y358" i="1"/>
  <c r="Y354" i="1"/>
  <c r="Y347" i="1"/>
  <c r="Y123" i="1"/>
  <c r="Y780" i="1"/>
  <c r="Y731" i="1"/>
  <c r="Y727" i="1"/>
  <c r="Y722" i="1"/>
  <c r="Y719" i="1"/>
  <c r="Y714" i="1"/>
  <c r="Y682" i="1"/>
  <c r="Y678" i="1"/>
  <c r="Y674" i="1"/>
  <c r="Y670" i="1"/>
  <c r="Y666" i="1"/>
  <c r="Y661" i="1"/>
  <c r="Y629" i="1"/>
  <c r="Y624" i="1"/>
  <c r="Y621" i="1"/>
  <c r="Y617" i="1"/>
  <c r="Y613" i="1"/>
  <c r="Y609" i="1"/>
  <c r="Y608" i="1"/>
  <c r="Y571" i="1"/>
  <c r="Y568" i="1"/>
  <c r="Y564" i="1"/>
  <c r="Y560" i="1"/>
  <c r="Y556" i="1"/>
  <c r="Y552" i="1"/>
  <c r="Y518" i="1"/>
  <c r="Y515" i="1"/>
  <c r="Y510" i="1"/>
  <c r="Y507" i="1"/>
  <c r="Y503" i="1"/>
  <c r="Y499" i="1"/>
  <c r="Y466" i="1"/>
  <c r="Y462" i="1"/>
  <c r="Y457" i="1"/>
  <c r="Y454" i="1"/>
  <c r="Y449" i="1"/>
  <c r="Y446" i="1"/>
  <c r="Y413" i="1"/>
  <c r="Y409" i="1"/>
  <c r="Y401" i="1"/>
  <c r="Y715" i="1"/>
  <c r="Y458" i="1"/>
  <c r="Y351" i="1"/>
  <c r="Y777" i="1"/>
  <c r="Y663" i="1"/>
  <c r="Y573" i="1"/>
  <c r="Y520" i="1"/>
  <c r="Y512" i="1"/>
  <c r="Y451" i="1"/>
  <c r="Y775" i="1"/>
  <c r="Y772" i="1"/>
  <c r="Y784" i="1"/>
  <c r="Y791" i="1"/>
  <c r="Y788" i="1"/>
  <c r="Y790" i="1"/>
  <c r="Y787" i="1"/>
  <c r="Y783" i="1"/>
  <c r="Y782" i="1"/>
  <c r="Y779" i="1"/>
  <c r="Y776" i="1"/>
  <c r="Y774" i="1"/>
  <c r="Y771" i="1"/>
  <c r="Y769" i="1"/>
  <c r="Y768" i="1"/>
  <c r="Y737" i="1"/>
  <c r="Y735" i="1"/>
  <c r="Y734" i="1"/>
  <c r="Y730" i="1"/>
  <c r="Y729" i="1"/>
  <c r="Y726" i="1"/>
  <c r="Y724" i="1"/>
  <c r="Y723" i="1"/>
  <c r="Y721" i="1"/>
  <c r="Y718" i="1"/>
  <c r="Y716" i="1"/>
  <c r="Y681" i="1"/>
  <c r="Y677" i="1"/>
  <c r="Y676" i="1"/>
  <c r="Y673" i="1"/>
  <c r="Y669" i="1"/>
  <c r="Y668" i="1"/>
  <c r="Y665" i="1"/>
  <c r="Y662" i="1"/>
  <c r="Y660" i="1"/>
  <c r="Y628" i="1"/>
  <c r="Y626" i="1"/>
  <c r="Y625" i="1"/>
  <c r="Y623" i="1"/>
  <c r="Y620" i="1"/>
  <c r="Y616" i="1"/>
  <c r="Y615" i="1"/>
  <c r="Y612" i="1"/>
  <c r="Y607" i="1"/>
  <c r="Y575" i="1"/>
  <c r="Y572" i="1"/>
  <c r="Y570" i="1"/>
  <c r="Y567" i="1"/>
  <c r="Y563" i="1"/>
  <c r="Y562" i="1"/>
  <c r="Y559" i="1"/>
  <c r="Y555" i="1"/>
  <c r="Y554" i="1"/>
  <c r="Y519" i="1"/>
  <c r="Y517" i="1"/>
  <c r="Y514" i="1"/>
  <c r="Y509" i="1"/>
  <c r="Y506" i="1"/>
  <c r="Y502" i="1"/>
  <c r="Y501" i="1"/>
  <c r="Y498" i="1"/>
  <c r="Y465" i="1"/>
  <c r="Y464" i="1"/>
  <c r="Y461" i="1"/>
  <c r="Y459" i="1"/>
  <c r="Y456" i="1"/>
  <c r="Y453" i="1"/>
  <c r="Y450" i="1"/>
  <c r="Y448" i="1"/>
  <c r="Y445" i="1"/>
  <c r="Y412" i="1"/>
  <c r="Y411" i="1"/>
  <c r="Y408" i="1"/>
  <c r="Y405" i="1"/>
  <c r="Y404" i="1"/>
  <c r="Y400" i="1"/>
  <c r="Y399" i="1"/>
  <c r="Y396" i="1"/>
  <c r="Y394" i="1"/>
  <c r="Y392" i="1"/>
  <c r="Y359" i="1"/>
  <c r="Y343" i="1"/>
  <c r="Y342" i="1"/>
  <c r="Y339" i="1"/>
  <c r="Y785" i="1"/>
  <c r="Y732" i="1"/>
  <c r="Y671" i="1"/>
  <c r="Y610" i="1"/>
  <c r="Y557" i="1"/>
  <c r="Y467" i="1"/>
  <c r="Y406" i="1"/>
  <c r="Y395" i="1"/>
  <c r="Y679" i="1"/>
  <c r="Y618" i="1"/>
  <c r="Y565" i="1"/>
  <c r="Y504" i="1"/>
  <c r="Y786" i="1"/>
  <c r="Y733" i="1"/>
  <c r="Y725" i="1"/>
  <c r="Y717" i="1"/>
  <c r="Y680" i="1"/>
  <c r="Y672" i="1"/>
  <c r="Y664" i="1"/>
  <c r="Y627" i="1"/>
  <c r="Y619" i="1"/>
  <c r="Y611" i="1"/>
  <c r="Y574" i="1"/>
  <c r="Y566" i="1"/>
  <c r="Y558" i="1"/>
  <c r="Y521" i="1"/>
  <c r="Y513" i="1"/>
  <c r="Y505" i="1"/>
  <c r="Y460" i="1"/>
  <c r="Y452" i="1"/>
  <c r="Y444" i="1"/>
  <c r="Y407" i="1"/>
  <c r="Y402" i="1"/>
  <c r="Y391" i="1"/>
  <c r="Y390" i="1"/>
  <c r="Y778" i="1"/>
  <c r="Y770" i="1"/>
  <c r="Y789" i="1"/>
  <c r="Y781" i="1"/>
  <c r="Y773" i="1"/>
  <c r="Y736" i="1"/>
  <c r="Y728" i="1"/>
  <c r="Y720" i="1"/>
  <c r="Y683" i="1"/>
  <c r="Y675" i="1"/>
  <c r="Y667" i="1"/>
  <c r="Y622" i="1"/>
  <c r="Y614" i="1"/>
  <c r="Y606" i="1"/>
  <c r="Y569" i="1"/>
  <c r="Y561" i="1"/>
  <c r="Y553" i="1"/>
  <c r="Y516" i="1"/>
  <c r="Y508" i="1"/>
  <c r="Y500" i="1"/>
  <c r="Y463" i="1"/>
  <c r="Y455" i="1"/>
  <c r="Y447" i="1"/>
  <c r="Y410" i="1"/>
  <c r="Y403" i="1"/>
  <c r="Y398" i="1"/>
  <c r="Y15" i="1"/>
  <c r="Y19" i="1"/>
  <c r="Y22" i="1"/>
  <c r="Y24" i="1"/>
  <c r="Y28" i="1"/>
  <c r="Y31" i="1"/>
  <c r="Y34" i="1"/>
  <c r="Y353" i="1"/>
  <c r="Y337" i="1"/>
  <c r="Y301" i="1"/>
  <c r="Y294" i="1"/>
  <c r="Y290" i="1"/>
  <c r="Y248" i="1"/>
  <c r="Y229" i="1"/>
  <c r="Y192" i="1"/>
  <c r="Y179" i="1"/>
  <c r="Y176" i="1"/>
  <c r="Y131" i="1"/>
  <c r="Y127" i="1"/>
  <c r="Y355" i="1"/>
  <c r="Y350" i="1"/>
  <c r="Y13" i="1"/>
  <c r="Y14" i="1"/>
  <c r="Y17" i="1"/>
  <c r="Y18" i="1"/>
  <c r="Y20" i="1"/>
  <c r="Y23" i="1"/>
  <c r="Y25" i="1"/>
  <c r="Y27" i="1"/>
  <c r="Y29" i="1"/>
  <c r="Y33" i="1"/>
  <c r="Y35" i="1"/>
  <c r="Y338" i="1"/>
  <c r="Y298" i="1"/>
  <c r="Y286" i="1"/>
  <c r="Y282" i="1"/>
  <c r="Y245" i="1"/>
  <c r="Y240" i="1"/>
  <c r="Y237" i="1"/>
  <c r="Y233" i="1"/>
  <c r="Y196" i="1"/>
  <c r="Y187" i="1"/>
  <c r="Y184" i="1"/>
  <c r="Y143" i="1"/>
  <c r="Y139" i="1"/>
  <c r="Y135" i="1"/>
  <c r="Y356" i="1"/>
  <c r="Y346" i="1"/>
  <c r="Y345" i="1"/>
  <c r="Y188" i="1"/>
  <c r="Y180" i="1"/>
  <c r="Y305" i="1"/>
  <c r="Y303" i="1"/>
  <c r="Y302" i="1"/>
  <c r="Y300" i="1"/>
  <c r="Y297" i="1"/>
  <c r="Y293" i="1"/>
  <c r="Y292" i="1"/>
  <c r="Y289" i="1"/>
  <c r="Y285" i="1"/>
  <c r="Y284" i="1"/>
  <c r="Y250" i="1"/>
  <c r="Y249" i="1"/>
  <c r="Y247" i="1"/>
  <c r="Y244" i="1"/>
  <c r="Y242" i="1"/>
  <c r="Y241" i="1"/>
  <c r="Y239" i="1"/>
  <c r="Y236" i="1"/>
  <c r="Y232" i="1"/>
  <c r="Y231" i="1"/>
  <c r="Y228" i="1"/>
  <c r="Y195" i="1"/>
  <c r="Y194" i="1"/>
  <c r="Y191" i="1"/>
  <c r="Y189" i="1"/>
  <c r="Y186" i="1"/>
  <c r="Y183" i="1"/>
  <c r="Y181" i="1"/>
  <c r="Y178" i="1"/>
  <c r="Y175" i="1"/>
  <c r="Y142" i="1"/>
  <c r="Y141" i="1"/>
  <c r="Y138" i="1"/>
  <c r="Y134" i="1"/>
  <c r="Y130" i="1"/>
  <c r="Y129" i="1"/>
  <c r="Y126" i="1"/>
  <c r="Y124" i="1"/>
  <c r="Y122" i="1"/>
  <c r="Y340" i="1"/>
  <c r="Y287" i="1"/>
  <c r="Y197" i="1"/>
  <c r="Y136" i="1"/>
  <c r="Y125" i="1"/>
  <c r="Y120" i="1"/>
  <c r="Y348" i="1"/>
  <c r="Y295" i="1"/>
  <c r="Y234" i="1"/>
  <c r="Y357" i="1"/>
  <c r="Y349" i="1"/>
  <c r="Y341" i="1"/>
  <c r="Y304" i="1"/>
  <c r="Y296" i="1"/>
  <c r="Y288" i="1"/>
  <c r="Y251" i="1"/>
  <c r="Y243" i="1"/>
  <c r="Y235" i="1"/>
  <c r="Y190" i="1"/>
  <c r="Y182" i="1"/>
  <c r="Y174" i="1"/>
  <c r="Y137" i="1"/>
  <c r="Y132" i="1"/>
  <c r="Y121" i="1"/>
  <c r="Y352" i="1"/>
  <c r="Y344" i="1"/>
  <c r="Y336" i="1"/>
  <c r="Y299" i="1"/>
  <c r="Y291" i="1"/>
  <c r="Y283" i="1"/>
  <c r="Y246" i="1"/>
  <c r="Y238" i="1"/>
  <c r="Y230" i="1"/>
  <c r="Y193" i="1"/>
  <c r="Y185" i="1"/>
  <c r="Y177" i="1"/>
  <c r="Y140" i="1"/>
  <c r="Y133" i="1"/>
  <c r="Y128" i="1"/>
  <c r="Y89" i="1"/>
  <c r="Y88" i="1"/>
  <c r="Y83" i="1"/>
  <c r="Y81" i="1"/>
  <c r="Y79" i="1"/>
  <c r="Y78" i="1"/>
  <c r="Y76" i="1"/>
  <c r="Y75" i="1"/>
  <c r="Y74" i="1"/>
  <c r="Y72" i="1"/>
  <c r="Y71" i="1"/>
  <c r="Y68" i="1"/>
  <c r="Y37" i="1" l="1"/>
  <c r="S19" i="5" s="1"/>
  <c r="Y793" i="1"/>
  <c r="S33" i="5" s="1"/>
  <c r="Y739" i="1"/>
  <c r="S32" i="5" s="1"/>
  <c r="Y685" i="1"/>
  <c r="S31" i="5" s="1"/>
  <c r="Y631" i="1"/>
  <c r="S30" i="5" s="1"/>
  <c r="Y523" i="1"/>
  <c r="S28" i="5" s="1"/>
  <c r="Y577" i="1"/>
  <c r="S29" i="5" s="1"/>
  <c r="Y415" i="1"/>
  <c r="S26" i="5" s="1"/>
  <c r="Y469" i="1"/>
  <c r="S27" i="5" s="1"/>
  <c r="Y361" i="1"/>
  <c r="S25" i="5" s="1"/>
  <c r="Y253" i="1"/>
  <c r="S23" i="5" s="1"/>
  <c r="Y199" i="1"/>
  <c r="S22" i="5" s="1"/>
  <c r="Y145" i="1"/>
  <c r="S21" i="5" s="1"/>
  <c r="Y307" i="1"/>
  <c r="S24" i="5" s="1"/>
  <c r="Y91" i="1"/>
  <c r="S20" i="5" s="1"/>
  <c r="S42" i="5" l="1"/>
  <c r="P8" i="5" s="1"/>
  <c r="P11" i="5" l="1"/>
  <c r="P13" i="5" s="1"/>
</calcChain>
</file>

<file path=xl/sharedStrings.xml><?xml version="1.0" encoding="utf-8"?>
<sst xmlns="http://schemas.openxmlformats.org/spreadsheetml/2006/main" count="3317" uniqueCount="275">
  <si>
    <t>内訳書【予定電気料金一覧（契約種別ごと）】</t>
    <rPh sb="0" eb="3">
      <t>ウチワケショ</t>
    </rPh>
    <rPh sb="1" eb="2">
      <t>ジュダイ</t>
    </rPh>
    <rPh sb="4" eb="6">
      <t>ヨテイ</t>
    </rPh>
    <rPh sb="6" eb="8">
      <t>デンキ</t>
    </rPh>
    <rPh sb="8" eb="10">
      <t>リョウキン</t>
    </rPh>
    <rPh sb="10" eb="12">
      <t>イチラン</t>
    </rPh>
    <rPh sb="13" eb="15">
      <t>ケイヤク</t>
    </rPh>
    <rPh sb="15" eb="17">
      <t>シュベツ</t>
    </rPh>
    <phoneticPr fontId="3"/>
  </si>
  <si>
    <t>Ｎｏ．</t>
    <phoneticPr fontId="3"/>
  </si>
  <si>
    <t>：</t>
    <phoneticPr fontId="3"/>
  </si>
  <si>
    <t>001</t>
    <phoneticPr fontId="3"/>
  </si>
  <si>
    <t>供給場所</t>
    <rPh sb="0" eb="2">
      <t>キョウキュウ</t>
    </rPh>
    <rPh sb="2" eb="4">
      <t>バショ</t>
    </rPh>
    <phoneticPr fontId="3"/>
  </si>
  <si>
    <t>ｺｰｼｬﾊｲﾂ諸口</t>
    <rPh sb="7" eb="8">
      <t>モロ</t>
    </rPh>
    <rPh sb="8" eb="9">
      <t>グチ</t>
    </rPh>
    <phoneticPr fontId="3"/>
  </si>
  <si>
    <t>契約種別</t>
    <rPh sb="0" eb="2">
      <t>ケイヤク</t>
    </rPh>
    <rPh sb="2" eb="4">
      <t>シュベツ</t>
    </rPh>
    <phoneticPr fontId="3"/>
  </si>
  <si>
    <t>従量電灯Ａ相当</t>
    <rPh sb="0" eb="1">
      <t>ジュウ</t>
    </rPh>
    <rPh sb="1" eb="2">
      <t>リョウ</t>
    </rPh>
    <rPh sb="2" eb="4">
      <t>デントウ</t>
    </rPh>
    <rPh sb="5" eb="7">
      <t>ソウトウ</t>
    </rPh>
    <phoneticPr fontId="3"/>
  </si>
  <si>
    <t>年月</t>
    <rPh sb="0" eb="2">
      <t>ネンゲツ</t>
    </rPh>
    <phoneticPr fontId="3"/>
  </si>
  <si>
    <t>予定使用
電力量
（ｋＷｈ）</t>
    <rPh sb="0" eb="2">
      <t>ヨテイ</t>
    </rPh>
    <rPh sb="2" eb="4">
      <t>シヨウ</t>
    </rPh>
    <rPh sb="5" eb="7">
      <t>デンリョク</t>
    </rPh>
    <rPh sb="7" eb="8">
      <t>リョウ</t>
    </rPh>
    <phoneticPr fontId="3"/>
  </si>
  <si>
    <t>最低
料金</t>
    <rPh sb="0" eb="2">
      <t>サイテイ</t>
    </rPh>
    <rPh sb="3" eb="5">
      <t>リョウキン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</si>
  <si>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3"/>
  </si>
  <si>
    <t>合計</t>
    <rPh sb="0" eb="2">
      <t>ゴウケイ</t>
    </rPh>
    <phoneticPr fontId="3"/>
  </si>
  <si>
    <t>①</t>
    <phoneticPr fontId="3"/>
  </si>
  <si>
    <t>②</t>
    <phoneticPr fontId="3"/>
  </si>
  <si>
    <t>③</t>
    <phoneticPr fontId="3"/>
  </si>
  <si>
    <t>平成30年</t>
    <rPh sb="0" eb="2">
      <t>ヘイセイ</t>
    </rPh>
    <rPh sb="4" eb="5">
      <t>ネン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</si>
  <si>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</si>
  <si>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</si>
  <si>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</si>
  <si>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</si>
  <si>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</si>
  <si>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</si>
  <si>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</si>
  <si>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</si>
  <si>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</si>
  <si>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平成31年</t>
    <rPh sb="0" eb="2">
      <t>ヘイセイ</t>
    </rPh>
    <rPh sb="4" eb="5">
      <t>ネン</t>
    </rPh>
    <phoneticPr fontId="3"/>
  </si>
  <si>
    <t>1月</t>
  </si>
  <si>
    <t>2月</t>
  </si>
  <si>
    <t>3月</t>
  </si>
  <si>
    <t>4月</t>
  </si>
  <si>
    <t>平成32年</t>
    <rPh sb="0" eb="2">
      <t>ヘイセイ</t>
    </rPh>
    <rPh sb="4" eb="5">
      <t>ネン</t>
    </rPh>
    <phoneticPr fontId="3"/>
  </si>
  <si>
    <t>電気使用料金の合計</t>
    <rPh sb="0" eb="2">
      <t>デンキ</t>
    </rPh>
    <rPh sb="2" eb="4">
      <t>シヨウ</t>
    </rPh>
    <rPh sb="4" eb="6">
      <t>リョウキン</t>
    </rPh>
    <rPh sb="7" eb="9">
      <t>ゴウケイ</t>
    </rPh>
    <phoneticPr fontId="3"/>
  </si>
  <si>
    <t>（※１）上記表の１月とは、当月１日から当月末日の期間を示す。</t>
    <rPh sb="4" eb="6">
      <t>ジョウキ</t>
    </rPh>
    <rPh sb="6" eb="7">
      <t>ヒョウ</t>
    </rPh>
    <rPh sb="9" eb="10">
      <t>ツキ</t>
    </rPh>
    <rPh sb="13" eb="14">
      <t>トウ</t>
    </rPh>
    <rPh sb="14" eb="15">
      <t>ツキ</t>
    </rPh>
    <rPh sb="16" eb="17">
      <t>ニチ</t>
    </rPh>
    <rPh sb="19" eb="22">
      <t>トウゲツマツ</t>
    </rPh>
    <rPh sb="22" eb="23">
      <t>ビ</t>
    </rPh>
    <rPh sb="24" eb="26">
      <t>キカン</t>
    </rPh>
    <rPh sb="27" eb="28">
      <t>シメ</t>
    </rPh>
    <phoneticPr fontId="3"/>
  </si>
  <si>
    <t>　（※３）本書に記入した単価は、契約単価として契約書に記載するものである。</t>
    <rPh sb="5" eb="7">
      <t>ホンショ</t>
    </rPh>
    <rPh sb="8" eb="10">
      <t>キニュウ</t>
    </rPh>
    <rPh sb="12" eb="14">
      <t>タンカ</t>
    </rPh>
    <rPh sb="16" eb="18">
      <t>ケイヤク</t>
    </rPh>
    <rPh sb="18" eb="20">
      <t>タンカ</t>
    </rPh>
    <rPh sb="23" eb="26">
      <t>ケイヤクショ</t>
    </rPh>
    <rPh sb="27" eb="29">
      <t>キサイ</t>
    </rPh>
    <phoneticPr fontId="3"/>
  </si>
  <si>
    <t>002</t>
    <phoneticPr fontId="3"/>
  </si>
  <si>
    <t>ｺｰｼｬﾊｲﾂ弁天</t>
    <rPh sb="7" eb="9">
      <t>ベンテン</t>
    </rPh>
    <phoneticPr fontId="3"/>
  </si>
  <si>
    <t>内訳書【積算根拠及び契約単価】</t>
    <rPh sb="0" eb="3">
      <t>ウチワケショ</t>
    </rPh>
    <rPh sb="4" eb="6">
      <t>セキサン</t>
    </rPh>
    <rPh sb="6" eb="8">
      <t>コンキョ</t>
    </rPh>
    <rPh sb="8" eb="9">
      <t>オヨ</t>
    </rPh>
    <rPh sb="10" eb="12">
      <t>ケイヤク</t>
    </rPh>
    <rPh sb="12" eb="14">
      <t>タンカ</t>
    </rPh>
    <phoneticPr fontId="3"/>
  </si>
  <si>
    <t>＜契約種別①：従量電灯Ａ相当＞</t>
    <rPh sb="1" eb="3">
      <t>ケイヤク</t>
    </rPh>
    <rPh sb="3" eb="5">
      <t>シュベツ</t>
    </rPh>
    <rPh sb="7" eb="9">
      <t>ジュウリョウ</t>
    </rPh>
    <rPh sb="9" eb="11">
      <t>デントウ</t>
    </rPh>
    <rPh sb="12" eb="14">
      <t>ソウトウ</t>
    </rPh>
    <phoneticPr fontId="3"/>
  </si>
  <si>
    <t>（円、税込）</t>
    <rPh sb="1" eb="2">
      <t>エン</t>
    </rPh>
    <rPh sb="3" eb="5">
      <t>ゼイコミ</t>
    </rPh>
    <phoneticPr fontId="3"/>
  </si>
  <si>
    <t>単位</t>
    <rPh sb="0" eb="2">
      <t>タンイ</t>
    </rPh>
    <phoneticPr fontId="3"/>
  </si>
  <si>
    <t>料金単価</t>
    <rPh sb="0" eb="2">
      <t>リョウキン</t>
    </rPh>
    <rPh sb="2" eb="4">
      <t>タンカ</t>
    </rPh>
    <phoneticPr fontId="3"/>
  </si>
  <si>
    <t>最低料金（最初の</t>
    <rPh sb="0" eb="2">
      <t>サイテイ</t>
    </rPh>
    <rPh sb="2" eb="4">
      <t>リョウキン</t>
    </rPh>
    <rPh sb="5" eb="7">
      <t>サイショ</t>
    </rPh>
    <phoneticPr fontId="3"/>
  </si>
  <si>
    <t>ｋＷｈまで）</t>
    <phoneticPr fontId="3"/>
  </si>
  <si>
    <t>１契約</t>
    <rPh sb="1" eb="3">
      <t>ケイヤク</t>
    </rPh>
    <phoneticPr fontId="3"/>
  </si>
  <si>
    <t>電力量
料　金</t>
    <rPh sb="0" eb="2">
      <t>デンリョク</t>
    </rPh>
    <rPh sb="2" eb="3">
      <t>リョウ</t>
    </rPh>
    <rPh sb="4" eb="5">
      <t>リョウ</t>
    </rPh>
    <rPh sb="6" eb="7">
      <t>キン</t>
    </rPh>
    <phoneticPr fontId="3"/>
  </si>
  <si>
    <t>①</t>
    <phoneticPr fontId="3"/>
  </si>
  <si>
    <t>ｋＷｈを超え</t>
    <phoneticPr fontId="3"/>
  </si>
  <si>
    <t>１ｋＷｈ</t>
    <phoneticPr fontId="3"/>
  </si>
  <si>
    <t>ｋＷｈまで</t>
    <phoneticPr fontId="3"/>
  </si>
  <si>
    <t>②</t>
    <phoneticPr fontId="3"/>
  </si>
  <si>
    <t>③</t>
    <phoneticPr fontId="3"/>
  </si>
  <si>
    <t>ｋＷｈ超過分</t>
    <phoneticPr fontId="3"/>
  </si>
  <si>
    <t>＜契約種別②：低圧電力相当＞</t>
    <rPh sb="1" eb="3">
      <t>ケイヤク</t>
    </rPh>
    <rPh sb="3" eb="5">
      <t>シュベツ</t>
    </rPh>
    <rPh sb="7" eb="9">
      <t>テイアツ</t>
    </rPh>
    <rPh sb="9" eb="11">
      <t>デンリョク</t>
    </rPh>
    <rPh sb="11" eb="13">
      <t>ソウトウ</t>
    </rPh>
    <phoneticPr fontId="3"/>
  </si>
  <si>
    <t>基本料金</t>
    <rPh sb="0" eb="2">
      <t>キホン</t>
    </rPh>
    <rPh sb="2" eb="4">
      <t>リョウキン</t>
    </rPh>
    <phoneticPr fontId="3"/>
  </si>
  <si>
    <t>１ｋＷ</t>
    <phoneticPr fontId="3"/>
  </si>
  <si>
    <t>①</t>
    <phoneticPr fontId="3"/>
  </si>
  <si>
    <t>夏季</t>
    <rPh sb="0" eb="2">
      <t>カキ</t>
    </rPh>
    <phoneticPr fontId="3"/>
  </si>
  <si>
    <t>１ｋＷｈ</t>
    <phoneticPr fontId="3"/>
  </si>
  <si>
    <t>②</t>
    <phoneticPr fontId="3"/>
  </si>
  <si>
    <t>その他季</t>
    <rPh sb="2" eb="3">
      <t>タ</t>
    </rPh>
    <rPh sb="3" eb="4">
      <t>キ</t>
    </rPh>
    <phoneticPr fontId="3"/>
  </si>
  <si>
    <t>＜契約種別③：公衆街路灯Ｂ相当＞</t>
    <rPh sb="1" eb="3">
      <t>ケイヤク</t>
    </rPh>
    <rPh sb="3" eb="5">
      <t>シュベツ</t>
    </rPh>
    <rPh sb="7" eb="9">
      <t>コウシュウ</t>
    </rPh>
    <rPh sb="9" eb="12">
      <t>ガイロトウ</t>
    </rPh>
    <rPh sb="13" eb="15">
      <t>ソウトウ</t>
    </rPh>
    <phoneticPr fontId="3"/>
  </si>
  <si>
    <t>ｋＷｈまで）</t>
    <phoneticPr fontId="3"/>
  </si>
  <si>
    <t>ｋＷｈ超過分</t>
    <phoneticPr fontId="3"/>
  </si>
  <si>
    <t>１ｋＷｈ</t>
    <phoneticPr fontId="3"/>
  </si>
  <si>
    <t>　（※１）本書は、各社において設定する契約電力に対する単価（基本料金単価）、使用電力量に対する単価</t>
    <rPh sb="5" eb="7">
      <t>ホンショ</t>
    </rPh>
    <rPh sb="9" eb="11">
      <t>カクシャ</t>
    </rPh>
    <rPh sb="15" eb="17">
      <t>セッテイ</t>
    </rPh>
    <rPh sb="19" eb="21">
      <t>ケイヤク</t>
    </rPh>
    <rPh sb="21" eb="23">
      <t>デンリョク</t>
    </rPh>
    <rPh sb="24" eb="25">
      <t>タイ</t>
    </rPh>
    <rPh sb="27" eb="29">
      <t>タンカ</t>
    </rPh>
    <rPh sb="30" eb="32">
      <t>キホン</t>
    </rPh>
    <rPh sb="32" eb="34">
      <t>リョウキン</t>
    </rPh>
    <rPh sb="34" eb="36">
      <t>タンカ</t>
    </rPh>
    <rPh sb="38" eb="40">
      <t>シヨウ</t>
    </rPh>
    <rPh sb="40" eb="42">
      <t>デンリョク</t>
    </rPh>
    <rPh sb="42" eb="43">
      <t>リョウ</t>
    </rPh>
    <rPh sb="44" eb="45">
      <t>タイ</t>
    </rPh>
    <rPh sb="47" eb="49">
      <t>タンカ</t>
    </rPh>
    <phoneticPr fontId="3"/>
  </si>
  <si>
    <t>　　　　（電力量料金単価）及び料金区分を塗り潰し欄に記入するものである。</t>
    <rPh sb="13" eb="14">
      <t>オヨ</t>
    </rPh>
    <rPh sb="15" eb="17">
      <t>リョウキン</t>
    </rPh>
    <rPh sb="17" eb="19">
      <t>クブン</t>
    </rPh>
    <rPh sb="20" eb="21">
      <t>ヌ</t>
    </rPh>
    <rPh sb="22" eb="23">
      <t>ツブ</t>
    </rPh>
    <rPh sb="24" eb="25">
      <t>ラン</t>
    </rPh>
    <phoneticPr fontId="3"/>
  </si>
  <si>
    <t>　（※２）本書に記入した単価を根拠に、公社が提示する月ごとの予定契約電力及び予定電力量に基づき、各</t>
    <rPh sb="5" eb="7">
      <t>ホンショ</t>
    </rPh>
    <rPh sb="8" eb="10">
      <t>キニュウ</t>
    </rPh>
    <rPh sb="12" eb="14">
      <t>タンカ</t>
    </rPh>
    <rPh sb="15" eb="17">
      <t>コンキョ</t>
    </rPh>
    <rPh sb="19" eb="21">
      <t>コウシャ</t>
    </rPh>
    <rPh sb="22" eb="24">
      <t>テイジ</t>
    </rPh>
    <rPh sb="26" eb="27">
      <t>ツキ</t>
    </rPh>
    <rPh sb="30" eb="32">
      <t>ヨテイ</t>
    </rPh>
    <rPh sb="32" eb="34">
      <t>ケイヤク</t>
    </rPh>
    <rPh sb="34" eb="36">
      <t>デンリョク</t>
    </rPh>
    <rPh sb="36" eb="37">
      <t>オヨ</t>
    </rPh>
    <rPh sb="38" eb="40">
      <t>ヨテイ</t>
    </rPh>
    <rPh sb="40" eb="42">
      <t>デンリョク</t>
    </rPh>
    <rPh sb="42" eb="43">
      <t>リョウ</t>
    </rPh>
    <rPh sb="44" eb="45">
      <t>モト</t>
    </rPh>
    <rPh sb="48" eb="49">
      <t>カク</t>
    </rPh>
    <phoneticPr fontId="3"/>
  </si>
  <si>
    <t>　　　　月の料金の２年間の総額を算定する。</t>
    <phoneticPr fontId="3"/>
  </si>
  <si>
    <t>　（※４）電力量料金の単価の種類が上記表の種類以上の場合は、表に列を追記してもよい。また、単価の種</t>
    <rPh sb="17" eb="19">
      <t>ジョウキ</t>
    </rPh>
    <rPh sb="19" eb="20">
      <t>ヒョウ</t>
    </rPh>
    <phoneticPr fontId="3"/>
  </si>
  <si>
    <t>　　　　類が表の種類以下の場合は、不要な列を削除して記入すること。</t>
    <rPh sb="6" eb="7">
      <t>ヒョウ</t>
    </rPh>
    <phoneticPr fontId="3"/>
  </si>
  <si>
    <t>　（※５）「夏季」とは、毎年７月１日から９月３０日の期間をいい、その他の期間を「その他季」という。</t>
    <rPh sb="6" eb="8">
      <t>カキ</t>
    </rPh>
    <rPh sb="12" eb="14">
      <t>マイトシ</t>
    </rPh>
    <rPh sb="15" eb="16">
      <t>ガツ</t>
    </rPh>
    <rPh sb="17" eb="18">
      <t>ニチ</t>
    </rPh>
    <rPh sb="21" eb="22">
      <t>ガツ</t>
    </rPh>
    <rPh sb="24" eb="25">
      <t>ニチ</t>
    </rPh>
    <rPh sb="26" eb="28">
      <t>キカン</t>
    </rPh>
    <rPh sb="34" eb="35">
      <t>タ</t>
    </rPh>
    <rPh sb="36" eb="38">
      <t>キカン</t>
    </rPh>
    <rPh sb="42" eb="43">
      <t>タ</t>
    </rPh>
    <rPh sb="43" eb="44">
      <t>キ</t>
    </rPh>
    <phoneticPr fontId="3"/>
  </si>
  <si>
    <t>004</t>
  </si>
  <si>
    <t>005</t>
    <phoneticPr fontId="3"/>
  </si>
  <si>
    <t>ｺｰｼｬﾊｲﾂ喜連西</t>
    <rPh sb="7" eb="10">
      <t>キレニシ</t>
    </rPh>
    <phoneticPr fontId="3"/>
  </si>
  <si>
    <t>007</t>
    <phoneticPr fontId="3"/>
  </si>
  <si>
    <t>ｺｰｼｬﾊｲﾂ中加賀屋</t>
    <rPh sb="7" eb="8">
      <t>ナカ</t>
    </rPh>
    <rPh sb="8" eb="11">
      <t>カガヤ</t>
    </rPh>
    <phoneticPr fontId="3"/>
  </si>
  <si>
    <t>009</t>
    <phoneticPr fontId="3"/>
  </si>
  <si>
    <t>ｺｰｼｬﾊｲﾂ苅田</t>
    <rPh sb="7" eb="9">
      <t>カリタ</t>
    </rPh>
    <phoneticPr fontId="3"/>
  </si>
  <si>
    <t>ｺｰｼｬﾊｲﾂ苅田</t>
    <phoneticPr fontId="3"/>
  </si>
  <si>
    <t>012</t>
    <phoneticPr fontId="3"/>
  </si>
  <si>
    <t>ｺｰｼｬﾊｲﾂ高見36号館</t>
    <rPh sb="7" eb="9">
      <t>タカミ</t>
    </rPh>
    <rPh sb="11" eb="13">
      <t>ゴウカン</t>
    </rPh>
    <phoneticPr fontId="3"/>
  </si>
  <si>
    <t>013</t>
    <phoneticPr fontId="3"/>
  </si>
  <si>
    <t>ｺｰｼｬﾊｲﾂ酉島</t>
    <rPh sb="7" eb="9">
      <t>トリシマ</t>
    </rPh>
    <phoneticPr fontId="3"/>
  </si>
  <si>
    <t>015</t>
    <phoneticPr fontId="3"/>
  </si>
  <si>
    <t>ｺｰｼｬﾊｲﾂ中野（西側駐車場）</t>
    <rPh sb="7" eb="9">
      <t>ナカノ</t>
    </rPh>
    <phoneticPr fontId="3"/>
  </si>
  <si>
    <t>ｺｰｼｬﾊｲﾂ中野（西側駐車場）</t>
    <phoneticPr fontId="3"/>
  </si>
  <si>
    <t>ｺｰｼｬﾊｲﾂ中野（東側駐車場）</t>
    <rPh sb="10" eb="11">
      <t>ヒガシ</t>
    </rPh>
    <phoneticPr fontId="3"/>
  </si>
  <si>
    <t>017</t>
    <phoneticPr fontId="3"/>
  </si>
  <si>
    <t>019</t>
    <phoneticPr fontId="3"/>
  </si>
  <si>
    <t>ｺｰｼｬﾊｲﾂ安土町</t>
    <rPh sb="7" eb="9">
      <t>アヅチ</t>
    </rPh>
    <rPh sb="9" eb="10">
      <t>マチ</t>
    </rPh>
    <phoneticPr fontId="3"/>
  </si>
  <si>
    <t>ｺｰｼｬﾊｲﾂ安土町</t>
    <phoneticPr fontId="3"/>
  </si>
  <si>
    <t>021</t>
    <phoneticPr fontId="3"/>
  </si>
  <si>
    <t>ｺｰｼｬﾊｲﾂ九条南</t>
    <rPh sb="7" eb="10">
      <t>クジョウミナミ</t>
    </rPh>
    <phoneticPr fontId="3"/>
  </si>
  <si>
    <t>ｺｰｼｬﾊｲﾂ九条南</t>
    <phoneticPr fontId="3"/>
  </si>
  <si>
    <t>ｺｰｼｬﾊｲﾂ森之宮</t>
    <rPh sb="7" eb="10">
      <t>モリノミヤ</t>
    </rPh>
    <phoneticPr fontId="3"/>
  </si>
  <si>
    <t>023</t>
    <phoneticPr fontId="3"/>
  </si>
  <si>
    <t>ｺｰｼｬﾊｲﾂ森之宮</t>
    <phoneticPr fontId="3"/>
  </si>
  <si>
    <t>025</t>
    <phoneticPr fontId="3"/>
  </si>
  <si>
    <t>ｺｰｼｬﾊｲﾂ阿倍野筋</t>
    <rPh sb="7" eb="11">
      <t>アベノスジ</t>
    </rPh>
    <phoneticPr fontId="3"/>
  </si>
  <si>
    <t>ｺｰｼｬﾊｲﾂ阿倍野筋</t>
    <phoneticPr fontId="3"/>
  </si>
  <si>
    <t>027</t>
    <phoneticPr fontId="3"/>
  </si>
  <si>
    <t>ｺｰｼｬﾊｲﾂ高殿</t>
    <rPh sb="7" eb="9">
      <t>タカドノ</t>
    </rPh>
    <phoneticPr fontId="3"/>
  </si>
  <si>
    <t>029</t>
    <phoneticPr fontId="3"/>
  </si>
  <si>
    <t>ｺｰｼｬﾊｲﾂ北山</t>
    <rPh sb="7" eb="9">
      <t>キタヤマ</t>
    </rPh>
    <phoneticPr fontId="3"/>
  </si>
  <si>
    <t>ｺｰｼｬﾊｲﾂ北山</t>
    <phoneticPr fontId="3"/>
  </si>
  <si>
    <t>036</t>
  </si>
  <si>
    <t>031</t>
    <phoneticPr fontId="3"/>
  </si>
  <si>
    <t>ｺｰｼｬﾊｲﾂ相生</t>
    <phoneticPr fontId="3"/>
  </si>
  <si>
    <t>032</t>
    <phoneticPr fontId="3"/>
  </si>
  <si>
    <t>ｺｰｼｬﾊｲﾂ共立</t>
    <rPh sb="7" eb="9">
      <t>キョウリツ</t>
    </rPh>
    <phoneticPr fontId="3"/>
  </si>
  <si>
    <t>ｺｰｼｬﾊｲﾂ共立</t>
    <phoneticPr fontId="3"/>
  </si>
  <si>
    <t>034</t>
    <phoneticPr fontId="3"/>
  </si>
  <si>
    <t>ｺｰｼｬﾊｲﾂ川口</t>
    <rPh sb="7" eb="9">
      <t>カワグチ</t>
    </rPh>
    <phoneticPr fontId="3"/>
  </si>
  <si>
    <t>ｺｰｼｬﾊｲﾂ川口</t>
    <phoneticPr fontId="3"/>
  </si>
  <si>
    <t>036</t>
    <phoneticPr fontId="3"/>
  </si>
  <si>
    <t>ｺｰｼｬﾊｲﾂ横堤</t>
    <rPh sb="7" eb="9">
      <t>ヨコヅツミ</t>
    </rPh>
    <phoneticPr fontId="3"/>
  </si>
  <si>
    <t>ｺｰｼｬﾊｲﾂ横堤</t>
    <phoneticPr fontId="3"/>
  </si>
  <si>
    <t>038</t>
    <phoneticPr fontId="3"/>
  </si>
  <si>
    <t>ｺｰｼｬﾊｲﾂ法円坂37号館</t>
    <phoneticPr fontId="3"/>
  </si>
  <si>
    <t>040</t>
    <phoneticPr fontId="3"/>
  </si>
  <si>
    <t>ｸﾞﾗﾝｺｰﾄ33</t>
    <phoneticPr fontId="3"/>
  </si>
  <si>
    <t>042</t>
    <phoneticPr fontId="3"/>
  </si>
  <si>
    <t>ﾃｵｺｰﾄ34</t>
    <phoneticPr fontId="3"/>
  </si>
  <si>
    <t>044</t>
    <phoneticPr fontId="3"/>
  </si>
  <si>
    <t>佃駐車場</t>
    <phoneticPr fontId="3"/>
  </si>
  <si>
    <t>内訳書【予定電気料金一覧（契約種別ごと）】</t>
    <rPh sb="0" eb="3">
      <t>ウチワケショ</t>
    </rPh>
    <rPh sb="4" eb="6">
      <t>ヨテイ</t>
    </rPh>
    <rPh sb="6" eb="8">
      <t>デンキ</t>
    </rPh>
    <rPh sb="8" eb="10">
      <t>リョウキン</t>
    </rPh>
    <rPh sb="10" eb="12">
      <t>イチラン</t>
    </rPh>
    <rPh sb="13" eb="15">
      <t>ケイヤク</t>
    </rPh>
    <rPh sb="15" eb="17">
      <t>シュベツ</t>
    </rPh>
    <phoneticPr fontId="3"/>
  </si>
  <si>
    <t>Ｎｏ．</t>
    <phoneticPr fontId="3"/>
  </si>
  <si>
    <t>：</t>
    <phoneticPr fontId="3"/>
  </si>
  <si>
    <t>003</t>
    <phoneticPr fontId="3"/>
  </si>
  <si>
    <t>低圧電力相当</t>
    <rPh sb="0" eb="2">
      <t>テイアツ</t>
    </rPh>
    <rPh sb="2" eb="4">
      <t>デンリョク</t>
    </rPh>
    <rPh sb="4" eb="6">
      <t>ソウトウ</t>
    </rPh>
    <phoneticPr fontId="3"/>
  </si>
  <si>
    <t>契約
電力
（ｋＷ）</t>
    <rPh sb="0" eb="2">
      <t>ケイヤク</t>
    </rPh>
    <rPh sb="3" eb="5">
      <t>デンリョク</t>
    </rPh>
    <phoneticPr fontId="3"/>
  </si>
  <si>
    <t>基本
料金</t>
    <rPh sb="0" eb="2">
      <t>キホン</t>
    </rPh>
    <rPh sb="3" eb="5">
      <t>リョウキン</t>
    </rPh>
    <phoneticPr fontId="3"/>
  </si>
  <si>
    <t>（※４）上記表の「電力量料金」の①から②とは、「内訳書【積算根拠及び契約単価】の＜契約種別②：</t>
    <rPh sb="4" eb="6">
      <t>ジョウキ</t>
    </rPh>
    <rPh sb="6" eb="7">
      <t>ヒョウ</t>
    </rPh>
    <rPh sb="9" eb="11">
      <t>デンリョク</t>
    </rPh>
    <rPh sb="11" eb="12">
      <t>リョウ</t>
    </rPh>
    <rPh sb="12" eb="14">
      <t>リョウキン</t>
    </rPh>
    <rPh sb="24" eb="26">
      <t>ウチワケ</t>
    </rPh>
    <rPh sb="26" eb="27">
      <t>ショ</t>
    </rPh>
    <rPh sb="28" eb="30">
      <t>セキサン</t>
    </rPh>
    <rPh sb="30" eb="32">
      <t>コンキョ</t>
    </rPh>
    <rPh sb="32" eb="33">
      <t>オヨ</t>
    </rPh>
    <rPh sb="34" eb="36">
      <t>ケイヤク</t>
    </rPh>
    <rPh sb="36" eb="38">
      <t>タンカ</t>
    </rPh>
    <phoneticPr fontId="3"/>
  </si>
  <si>
    <t>　　　低圧電力相当＞」の電力量料金の単価の種類を示す。</t>
    <phoneticPr fontId="3"/>
  </si>
  <si>
    <t>（※５）料金その他の計算における単価は内税とし、合計金額の単位は１円未満を切り捨てとする。</t>
    <rPh sb="4" eb="6">
      <t>リョウキン</t>
    </rPh>
    <rPh sb="8" eb="9">
      <t>タ</t>
    </rPh>
    <rPh sb="10" eb="12">
      <t>ケイサン</t>
    </rPh>
    <rPh sb="16" eb="18">
      <t>タンカ</t>
    </rPh>
    <rPh sb="19" eb="21">
      <t>ウチゼイ</t>
    </rPh>
    <rPh sb="24" eb="26">
      <t>ゴウケイ</t>
    </rPh>
    <rPh sb="26" eb="28">
      <t>キンガク</t>
    </rPh>
    <rPh sb="29" eb="31">
      <t>タンイ</t>
    </rPh>
    <rPh sb="33" eb="34">
      <t>エン</t>
    </rPh>
    <rPh sb="34" eb="36">
      <t>ミマン</t>
    </rPh>
    <rPh sb="37" eb="38">
      <t>キ</t>
    </rPh>
    <rPh sb="39" eb="40">
      <t>ス</t>
    </rPh>
    <phoneticPr fontId="3"/>
  </si>
  <si>
    <t>（※６）電力量料金の単価の種類が３種類以上の場合は、上記表に列を追記してもよい。また、単価の種</t>
    <rPh sb="4" eb="6">
      <t>デンリョク</t>
    </rPh>
    <rPh sb="6" eb="7">
      <t>リョウ</t>
    </rPh>
    <rPh sb="7" eb="9">
      <t>リョウキン</t>
    </rPh>
    <rPh sb="10" eb="12">
      <t>タンカ</t>
    </rPh>
    <rPh sb="13" eb="15">
      <t>シュルイ</t>
    </rPh>
    <rPh sb="17" eb="19">
      <t>シュルイ</t>
    </rPh>
    <rPh sb="19" eb="21">
      <t>イジョウ</t>
    </rPh>
    <rPh sb="22" eb="24">
      <t>バアイ</t>
    </rPh>
    <rPh sb="26" eb="28">
      <t>ジョウキ</t>
    </rPh>
    <rPh sb="28" eb="29">
      <t>ヒョウ</t>
    </rPh>
    <rPh sb="30" eb="31">
      <t>レツ</t>
    </rPh>
    <rPh sb="32" eb="34">
      <t>ツイキ</t>
    </rPh>
    <rPh sb="43" eb="45">
      <t>タンカ</t>
    </rPh>
    <rPh sb="46" eb="47">
      <t>タネ</t>
    </rPh>
    <phoneticPr fontId="3"/>
  </si>
  <si>
    <t>　　　類が１種類の場合は、不要な列を削除して記入すること。</t>
    <rPh sb="13" eb="15">
      <t>フヨウ</t>
    </rPh>
    <rPh sb="16" eb="17">
      <t>レツ</t>
    </rPh>
    <rPh sb="18" eb="20">
      <t>サクジョ</t>
    </rPh>
    <rPh sb="22" eb="24">
      <t>キニュウ</t>
    </rPh>
    <phoneticPr fontId="3"/>
  </si>
  <si>
    <t>ｺｰｼｬﾊｲﾂ弁天</t>
    <phoneticPr fontId="3"/>
  </si>
  <si>
    <t>ｺｰｼｬﾊｲﾂ港1号棟</t>
    <phoneticPr fontId="3"/>
  </si>
  <si>
    <t>006</t>
    <phoneticPr fontId="3"/>
  </si>
  <si>
    <t>ｺｰｼｬﾊｲﾂ喜連西</t>
    <phoneticPr fontId="3"/>
  </si>
  <si>
    <t>008</t>
    <phoneticPr fontId="3"/>
  </si>
  <si>
    <t>010</t>
    <phoneticPr fontId="3"/>
  </si>
  <si>
    <t>ｺｰｼｬﾊｲﾂ港2号棟</t>
    <phoneticPr fontId="3"/>
  </si>
  <si>
    <t>011</t>
    <phoneticPr fontId="3"/>
  </si>
  <si>
    <t>014</t>
    <phoneticPr fontId="3"/>
  </si>
  <si>
    <t>016</t>
    <phoneticPr fontId="3"/>
  </si>
  <si>
    <t>018</t>
    <phoneticPr fontId="3"/>
  </si>
  <si>
    <t>020</t>
    <phoneticPr fontId="3"/>
  </si>
  <si>
    <t>022</t>
    <phoneticPr fontId="3"/>
  </si>
  <si>
    <t>024</t>
    <phoneticPr fontId="3"/>
  </si>
  <si>
    <t>026</t>
    <phoneticPr fontId="3"/>
  </si>
  <si>
    <t>028</t>
    <phoneticPr fontId="3"/>
  </si>
  <si>
    <t>030</t>
    <phoneticPr fontId="3"/>
  </si>
  <si>
    <t>033</t>
    <phoneticPr fontId="3"/>
  </si>
  <si>
    <t>035</t>
    <phoneticPr fontId="3"/>
  </si>
  <si>
    <t>037</t>
    <phoneticPr fontId="3"/>
  </si>
  <si>
    <t>039</t>
    <phoneticPr fontId="3"/>
  </si>
  <si>
    <t>041</t>
    <phoneticPr fontId="3"/>
  </si>
  <si>
    <t>043</t>
    <phoneticPr fontId="3"/>
  </si>
  <si>
    <t>公衆街路灯Ｂ相当</t>
    <rPh sb="0" eb="2">
      <t>コウシュウ</t>
    </rPh>
    <rPh sb="2" eb="5">
      <t>ガイロトウ</t>
    </rPh>
    <rPh sb="6" eb="8">
      <t>ソウトウ</t>
    </rPh>
    <phoneticPr fontId="3"/>
  </si>
  <si>
    <t>　　　路灯Ｂ相当＞」の電力量料金の単価の種類を示す。</t>
    <rPh sb="6" eb="8">
      <t>ソウトウ</t>
    </rPh>
    <phoneticPr fontId="3"/>
  </si>
  <si>
    <t>内訳書【予定電気料金一覧（総括表）】</t>
    <rPh sb="0" eb="3">
      <t>ウチワケショ</t>
    </rPh>
    <rPh sb="4" eb="6">
      <t>ヨテイ</t>
    </rPh>
    <rPh sb="6" eb="8">
      <t>デンキ</t>
    </rPh>
    <rPh sb="8" eb="10">
      <t>リョウキン</t>
    </rPh>
    <rPh sb="10" eb="12">
      <t>イチラン</t>
    </rPh>
    <rPh sb="13" eb="16">
      <t>ソウカツヒョウ</t>
    </rPh>
    <phoneticPr fontId="3"/>
  </si>
  <si>
    <t>（１）予定電気料金の総合計</t>
    <rPh sb="3" eb="5">
      <t>ヨテイ</t>
    </rPh>
    <rPh sb="5" eb="7">
      <t>デンキ</t>
    </rPh>
    <rPh sb="7" eb="9">
      <t>リョウキン</t>
    </rPh>
    <rPh sb="10" eb="11">
      <t>ソウ</t>
    </rPh>
    <rPh sb="11" eb="13">
      <t>ゴウケイ</t>
    </rPh>
    <phoneticPr fontId="3"/>
  </si>
  <si>
    <t>総合計（①＋②＋③＝④）</t>
    <rPh sb="0" eb="1">
      <t>ソウ</t>
    </rPh>
    <rPh sb="1" eb="3">
      <t>ゴウケイ</t>
    </rPh>
    <phoneticPr fontId="3"/>
  </si>
  <si>
    <t>入札書に記載する金額（④×100/108＝⑤）</t>
    <rPh sb="0" eb="2">
      <t>ニュウサツ</t>
    </rPh>
    <rPh sb="2" eb="3">
      <t>ショ</t>
    </rPh>
    <rPh sb="4" eb="6">
      <t>キサイ</t>
    </rPh>
    <rPh sb="8" eb="10">
      <t>キンガク</t>
    </rPh>
    <phoneticPr fontId="3"/>
  </si>
  <si>
    <t>電気使用料金</t>
    <rPh sb="0" eb="2">
      <t>デンキ</t>
    </rPh>
    <rPh sb="2" eb="4">
      <t>シヨウ</t>
    </rPh>
    <rPh sb="4" eb="6">
      <t>リョウキン</t>
    </rPh>
    <phoneticPr fontId="3"/>
  </si>
  <si>
    <t>001</t>
  </si>
  <si>
    <t>ｺｰｼｬﾊｲﾂ諸口</t>
  </si>
  <si>
    <t>002</t>
  </si>
  <si>
    <t>ｺｰｼｬﾊｲﾂ弁天</t>
  </si>
  <si>
    <t>005</t>
  </si>
  <si>
    <t>ｺｰｼｬﾊｲﾂ喜連西</t>
  </si>
  <si>
    <t>007</t>
  </si>
  <si>
    <t>ｺｰｼｬﾊｲﾂ中加賀屋</t>
  </si>
  <si>
    <t>009</t>
  </si>
  <si>
    <t>ｺｰｼｬﾊｲﾂ苅田</t>
  </si>
  <si>
    <t>012</t>
  </si>
  <si>
    <t>ｺｰｼｬﾊｲﾂ高見36号館</t>
  </si>
  <si>
    <t>013</t>
  </si>
  <si>
    <t>ｺｰｼｬﾊｲﾂ酉島</t>
  </si>
  <si>
    <t>015</t>
  </si>
  <si>
    <t>ｺｰｼｬﾊｲﾂ中野（西側駐車場）</t>
    <rPh sb="10" eb="12">
      <t>ニシガワ</t>
    </rPh>
    <rPh sb="12" eb="15">
      <t>チュウシャジョウ</t>
    </rPh>
    <phoneticPr fontId="3"/>
  </si>
  <si>
    <t>017</t>
  </si>
  <si>
    <t>ｺｰｼｬﾊｲﾂ中野（東側駐車場）</t>
    <rPh sb="10" eb="12">
      <t>ヒガシガワ</t>
    </rPh>
    <rPh sb="12" eb="15">
      <t>チュウシャジョウ</t>
    </rPh>
    <phoneticPr fontId="3"/>
  </si>
  <si>
    <t>019</t>
  </si>
  <si>
    <t>ｺｰｼｬﾊｲﾂ安土町</t>
  </si>
  <si>
    <t>021</t>
  </si>
  <si>
    <t>ｺｰｼｬﾊｲﾂ九条南</t>
  </si>
  <si>
    <t>023</t>
  </si>
  <si>
    <t>ｺｰｼｬﾊｲﾂ森之宮</t>
  </si>
  <si>
    <t>025</t>
  </si>
  <si>
    <t>ｺｰｼｬﾊｲﾂ阿倍野筋</t>
  </si>
  <si>
    <t>027</t>
  </si>
  <si>
    <t>ｺｰｼｬﾊｲﾂ高殿</t>
  </si>
  <si>
    <t>029</t>
  </si>
  <si>
    <t>ｺｰｼｬﾊｲﾂ北山</t>
  </si>
  <si>
    <t>031</t>
  </si>
  <si>
    <t>ｺｰｼｬﾊｲﾂ相生</t>
  </si>
  <si>
    <t>032</t>
  </si>
  <si>
    <t>ｺｰｼｬﾊｲﾂ共立</t>
  </si>
  <si>
    <t>034</t>
  </si>
  <si>
    <t>ｺｰｼｬﾊｲﾂ川口</t>
  </si>
  <si>
    <t>ｺｰｼｬﾊｲﾂ横堤</t>
  </si>
  <si>
    <t>038</t>
  </si>
  <si>
    <t>ｺｰｼｬﾊｲﾂ法円坂37号館</t>
  </si>
  <si>
    <t>040</t>
  </si>
  <si>
    <t>ｸﾞﾗﾝｺｰﾄ33</t>
  </si>
  <si>
    <t>042</t>
  </si>
  <si>
    <t>ﾃｵｺｰﾄ34</t>
  </si>
  <si>
    <t>044</t>
  </si>
  <si>
    <t>佃駐車場</t>
  </si>
  <si>
    <t>電気使用料金の合計①</t>
    <rPh sb="0" eb="2">
      <t>デンキ</t>
    </rPh>
    <rPh sb="2" eb="4">
      <t>シヨウ</t>
    </rPh>
    <rPh sb="4" eb="6">
      <t>リョウキン</t>
    </rPh>
    <rPh sb="7" eb="9">
      <t>ゴウケイ</t>
    </rPh>
    <phoneticPr fontId="3"/>
  </si>
  <si>
    <t>003</t>
  </si>
  <si>
    <t>ｺｰｼｬﾊｲﾂ港1号棟</t>
  </si>
  <si>
    <t>006</t>
  </si>
  <si>
    <t>008</t>
  </si>
  <si>
    <t>010</t>
  </si>
  <si>
    <t>011</t>
  </si>
  <si>
    <t>ｺｰｼｬﾊｲﾂ港2号棟</t>
  </si>
  <si>
    <t>014</t>
  </si>
  <si>
    <t>016</t>
  </si>
  <si>
    <t>018</t>
  </si>
  <si>
    <t>020</t>
  </si>
  <si>
    <t>022</t>
  </si>
  <si>
    <t>024</t>
  </si>
  <si>
    <t>026</t>
  </si>
  <si>
    <t>028</t>
  </si>
  <si>
    <t>030</t>
  </si>
  <si>
    <t>033</t>
  </si>
  <si>
    <t>035</t>
  </si>
  <si>
    <t>037</t>
  </si>
  <si>
    <t>041</t>
  </si>
  <si>
    <t>043</t>
  </si>
  <si>
    <t>電気使用料金の合計②</t>
    <rPh sb="0" eb="2">
      <t>デンキ</t>
    </rPh>
    <rPh sb="2" eb="4">
      <t>シヨウ</t>
    </rPh>
    <rPh sb="4" eb="6">
      <t>リョウキン</t>
    </rPh>
    <rPh sb="7" eb="9">
      <t>ゴウケイ</t>
    </rPh>
    <phoneticPr fontId="3"/>
  </si>
  <si>
    <t>Ｎｏ．</t>
    <phoneticPr fontId="3"/>
  </si>
  <si>
    <t>電気使用料金の合計③</t>
    <rPh sb="0" eb="2">
      <t>デンキ</t>
    </rPh>
    <rPh sb="2" eb="4">
      <t>シヨウ</t>
    </rPh>
    <rPh sb="4" eb="6">
      <t>リョウキン</t>
    </rPh>
    <rPh sb="7" eb="9">
      <t>ゴウケイ</t>
    </rPh>
    <phoneticPr fontId="3"/>
  </si>
  <si>
    <t>（※２）入札書に記載する金額は、合計金額の単位は１円未満を切り捨てとする。</t>
    <rPh sb="4" eb="6">
      <t>ニュウサツ</t>
    </rPh>
    <rPh sb="6" eb="7">
      <t>ショ</t>
    </rPh>
    <rPh sb="8" eb="10">
      <t>キサイ</t>
    </rPh>
    <rPh sb="12" eb="14">
      <t>キンガク</t>
    </rPh>
    <rPh sb="16" eb="18">
      <t>ゴウケイ</t>
    </rPh>
    <rPh sb="18" eb="20">
      <t>キンガク</t>
    </rPh>
    <rPh sb="21" eb="23">
      <t>タンイ</t>
    </rPh>
    <rPh sb="25" eb="26">
      <t>エン</t>
    </rPh>
    <rPh sb="26" eb="28">
      <t>ミマン</t>
    </rPh>
    <rPh sb="29" eb="30">
      <t>キ</t>
    </rPh>
    <rPh sb="31" eb="32">
      <t>ス</t>
    </rPh>
    <phoneticPr fontId="3"/>
  </si>
  <si>
    <t>（※３）料金その他の計算における金額は内税とし、合計金額の単位は１円未満を切り捨てとする。</t>
    <rPh sb="4" eb="6">
      <t>リョウキン</t>
    </rPh>
    <rPh sb="8" eb="9">
      <t>タ</t>
    </rPh>
    <rPh sb="10" eb="12">
      <t>ケイサン</t>
    </rPh>
    <rPh sb="16" eb="18">
      <t>キンガク</t>
    </rPh>
    <rPh sb="19" eb="21">
      <t>ウチゼイ</t>
    </rPh>
    <rPh sb="24" eb="26">
      <t>ゴウケイ</t>
    </rPh>
    <rPh sb="26" eb="28">
      <t>キンガク</t>
    </rPh>
    <rPh sb="29" eb="31">
      <t>タンイ</t>
    </rPh>
    <rPh sb="33" eb="34">
      <t>エン</t>
    </rPh>
    <rPh sb="34" eb="36">
      <t>ミマン</t>
    </rPh>
    <rPh sb="37" eb="38">
      <t>キ</t>
    </rPh>
    <rPh sb="39" eb="40">
      <t>ス</t>
    </rPh>
    <phoneticPr fontId="3"/>
  </si>
  <si>
    <t>（※１）本書は、各社で設定する「内訳書【積算根拠及び契約単価】」の数値及び単価に基づき、供給場</t>
    <rPh sb="8" eb="10">
      <t>カクシャ</t>
    </rPh>
    <rPh sb="11" eb="13">
      <t>セッテイ</t>
    </rPh>
    <rPh sb="16" eb="18">
      <t>ウチワケ</t>
    </rPh>
    <rPh sb="18" eb="19">
      <t>ショ</t>
    </rPh>
    <rPh sb="20" eb="22">
      <t>セキサン</t>
    </rPh>
    <rPh sb="22" eb="24">
      <t>コンキョ</t>
    </rPh>
    <rPh sb="24" eb="25">
      <t>オヨ</t>
    </rPh>
    <rPh sb="26" eb="28">
      <t>ケイヤク</t>
    </rPh>
    <rPh sb="28" eb="30">
      <t>タンカ</t>
    </rPh>
    <rPh sb="33" eb="35">
      <t>スウチ</t>
    </rPh>
    <rPh sb="35" eb="36">
      <t>オヨ</t>
    </rPh>
    <rPh sb="37" eb="39">
      <t>タンカ</t>
    </rPh>
    <rPh sb="40" eb="41">
      <t>モト</t>
    </rPh>
    <rPh sb="44" eb="46">
      <t>キョウキュウ</t>
    </rPh>
    <rPh sb="46" eb="47">
      <t>ジョウ</t>
    </rPh>
    <phoneticPr fontId="3"/>
  </si>
  <si>
    <t>　　　所ごとの従量電灯Ａ相当の電気使用料金を算定する。また、算定した値を上記表の塗り潰し欄に記</t>
    <rPh sb="30" eb="32">
      <t>サンテイ</t>
    </rPh>
    <rPh sb="34" eb="35">
      <t>アタイ</t>
    </rPh>
    <rPh sb="36" eb="38">
      <t>ジョウキ</t>
    </rPh>
    <rPh sb="38" eb="39">
      <t>ヒョウ</t>
    </rPh>
    <rPh sb="40" eb="41">
      <t>ヌ</t>
    </rPh>
    <rPh sb="42" eb="43">
      <t>ツブ</t>
    </rPh>
    <rPh sb="44" eb="45">
      <t>ラン</t>
    </rPh>
    <rPh sb="46" eb="47">
      <t>キ</t>
    </rPh>
    <phoneticPr fontId="3"/>
  </si>
  <si>
    <t>　　　入する。</t>
    <phoneticPr fontId="3"/>
  </si>
  <si>
    <t>（※２）上記表の１月とは、当月１日から当月末日の期間を示す。</t>
    <rPh sb="4" eb="6">
      <t>ジョウキ</t>
    </rPh>
    <rPh sb="6" eb="7">
      <t>ヒョウ</t>
    </rPh>
    <rPh sb="9" eb="10">
      <t>ツキ</t>
    </rPh>
    <rPh sb="13" eb="14">
      <t>トウ</t>
    </rPh>
    <rPh sb="14" eb="15">
      <t>ツキ</t>
    </rPh>
    <rPh sb="16" eb="17">
      <t>ニチ</t>
    </rPh>
    <rPh sb="19" eb="22">
      <t>トウゲツマツ</t>
    </rPh>
    <rPh sb="22" eb="23">
      <t>ビ</t>
    </rPh>
    <rPh sb="24" eb="26">
      <t>キカン</t>
    </rPh>
    <rPh sb="27" eb="28">
      <t>シメ</t>
    </rPh>
    <phoneticPr fontId="3"/>
  </si>
  <si>
    <t>（※６）電力量料金の単価の種類が４種類以上の場合は、上記表に列を追記してもよい。また、単価の種</t>
    <rPh sb="4" eb="6">
      <t>デンリョク</t>
    </rPh>
    <rPh sb="6" eb="7">
      <t>リョウ</t>
    </rPh>
    <rPh sb="7" eb="9">
      <t>リョウキン</t>
    </rPh>
    <rPh sb="10" eb="12">
      <t>タンカ</t>
    </rPh>
    <rPh sb="13" eb="15">
      <t>シュルイ</t>
    </rPh>
    <rPh sb="17" eb="19">
      <t>シュルイ</t>
    </rPh>
    <rPh sb="19" eb="21">
      <t>イジョウ</t>
    </rPh>
    <rPh sb="22" eb="24">
      <t>バアイ</t>
    </rPh>
    <rPh sb="26" eb="28">
      <t>ジョウキ</t>
    </rPh>
    <rPh sb="28" eb="29">
      <t>ヒョウ</t>
    </rPh>
    <rPh sb="30" eb="31">
      <t>レツ</t>
    </rPh>
    <rPh sb="32" eb="34">
      <t>ツイキ</t>
    </rPh>
    <rPh sb="43" eb="45">
      <t>タンカ</t>
    </rPh>
    <rPh sb="46" eb="47">
      <t>タネ</t>
    </rPh>
    <phoneticPr fontId="3"/>
  </si>
  <si>
    <t>　　　所ごとの低圧電力相当の電気使用料金を算定する。また、算定した値を上記表の塗り潰し欄に記入</t>
    <rPh sb="7" eb="9">
      <t>テイアツ</t>
    </rPh>
    <rPh sb="9" eb="11">
      <t>デンリョク</t>
    </rPh>
    <rPh sb="29" eb="31">
      <t>サンテイ</t>
    </rPh>
    <rPh sb="33" eb="34">
      <t>アタイ</t>
    </rPh>
    <rPh sb="35" eb="37">
      <t>ジョウキ</t>
    </rPh>
    <rPh sb="37" eb="38">
      <t>ヒョウ</t>
    </rPh>
    <rPh sb="39" eb="40">
      <t>ヌ</t>
    </rPh>
    <rPh sb="41" eb="42">
      <t>ツブ</t>
    </rPh>
    <rPh sb="43" eb="44">
      <t>ラン</t>
    </rPh>
    <rPh sb="45" eb="47">
      <t>キニュウ</t>
    </rPh>
    <phoneticPr fontId="3"/>
  </si>
  <si>
    <t>　　　する。</t>
    <phoneticPr fontId="3"/>
  </si>
  <si>
    <t>（※４）上記表の「電力量料金」の①から③とは、「内訳書【積算根拠及び契約単価】」の＜契約種別①</t>
    <rPh sb="4" eb="6">
      <t>ジョウキ</t>
    </rPh>
    <rPh sb="6" eb="7">
      <t>ヒョウ</t>
    </rPh>
    <rPh sb="9" eb="11">
      <t>デンリョク</t>
    </rPh>
    <rPh sb="11" eb="12">
      <t>リョウ</t>
    </rPh>
    <rPh sb="12" eb="14">
      <t>リョウキン</t>
    </rPh>
    <rPh sb="24" eb="26">
      <t>ウチワケ</t>
    </rPh>
    <rPh sb="26" eb="27">
      <t>ショ</t>
    </rPh>
    <rPh sb="28" eb="30">
      <t>セキサン</t>
    </rPh>
    <rPh sb="30" eb="32">
      <t>コンキョ</t>
    </rPh>
    <rPh sb="32" eb="33">
      <t>オヨ</t>
    </rPh>
    <rPh sb="34" eb="36">
      <t>ケイヤク</t>
    </rPh>
    <rPh sb="36" eb="38">
      <t>タンカ</t>
    </rPh>
    <phoneticPr fontId="3"/>
  </si>
  <si>
    <t>　　　：従量電灯Ａ相当＞」の電力量料金の単価の種類を示す。</t>
    <phoneticPr fontId="3"/>
  </si>
  <si>
    <t>　　　類が２種類以下の場合は、不要な列は空白又は削除してもよい。なお、列の追記及び削除に</t>
    <rPh sb="15" eb="17">
      <t>フヨウ</t>
    </rPh>
    <rPh sb="18" eb="19">
      <t>レツ</t>
    </rPh>
    <rPh sb="20" eb="22">
      <t>クウハク</t>
    </rPh>
    <rPh sb="22" eb="23">
      <t>マタ</t>
    </rPh>
    <rPh sb="24" eb="26">
      <t>サクジョ</t>
    </rPh>
    <rPh sb="35" eb="36">
      <t>レツ</t>
    </rPh>
    <rPh sb="37" eb="39">
      <t>ツイキ</t>
    </rPh>
    <rPh sb="39" eb="40">
      <t>オヨ</t>
    </rPh>
    <rPh sb="41" eb="43">
      <t>サクジョ</t>
    </rPh>
    <phoneticPr fontId="3"/>
  </si>
  <si>
    <t>　</t>
    <phoneticPr fontId="3"/>
  </si>
  <si>
    <r>
      <t>（※７）上記表に入力されている情報、数値及び数式は、</t>
    </r>
    <r>
      <rPr>
        <u val="double"/>
        <sz val="10"/>
        <color rgb="FFFF0000"/>
        <rFont val="ＭＳ 明朝"/>
        <family val="1"/>
        <charset val="128"/>
      </rPr>
      <t>電気使用料金の算定のうえで重要であるため、</t>
    </r>
    <rPh sb="4" eb="6">
      <t>ジョウキ</t>
    </rPh>
    <rPh sb="6" eb="7">
      <t>ヒョウ</t>
    </rPh>
    <rPh sb="8" eb="10">
      <t>ニュウリョク</t>
    </rPh>
    <rPh sb="15" eb="17">
      <t>ジョウホウ</t>
    </rPh>
    <rPh sb="18" eb="20">
      <t>スウチ</t>
    </rPh>
    <rPh sb="20" eb="21">
      <t>オヨ</t>
    </rPh>
    <rPh sb="22" eb="24">
      <t>スウシキ</t>
    </rPh>
    <rPh sb="26" eb="28">
      <t>デンキ</t>
    </rPh>
    <rPh sb="28" eb="30">
      <t>シヨウ</t>
    </rPh>
    <rPh sb="30" eb="32">
      <t>リョウキン</t>
    </rPh>
    <rPh sb="33" eb="35">
      <t>サンテイ</t>
    </rPh>
    <rPh sb="39" eb="41">
      <t>ジュウヨウ</t>
    </rPh>
    <phoneticPr fontId="3"/>
  </si>
  <si>
    <r>
      <t>　　　</t>
    </r>
    <r>
      <rPr>
        <u val="double"/>
        <sz val="10"/>
        <color rgb="FFFF0000"/>
        <rFont val="ＭＳ 明朝"/>
        <family val="1"/>
        <charset val="128"/>
      </rPr>
      <t>算定した値の記入、列の追記及び削除を行う場合は、誤記が生じないよう注意</t>
    </r>
    <r>
      <rPr>
        <sz val="10"/>
        <color theme="1"/>
        <rFont val="ＭＳ 明朝"/>
        <family val="1"/>
        <charset val="128"/>
      </rPr>
      <t>し、入札参加者の責</t>
    </r>
    <rPh sb="23" eb="25">
      <t>バアイ</t>
    </rPh>
    <rPh sb="27" eb="29">
      <t>ゴキ</t>
    </rPh>
    <rPh sb="30" eb="31">
      <t>ショウ</t>
    </rPh>
    <rPh sb="36" eb="38">
      <t>チュウイ</t>
    </rPh>
    <phoneticPr fontId="3"/>
  </si>
  <si>
    <t>（※３）上記表の「予定使用電力量」とは、仕様書「別添資料①」にある参考使用電力量の平成２８年４</t>
    <rPh sb="4" eb="6">
      <t>ジョウキ</t>
    </rPh>
    <rPh sb="6" eb="7">
      <t>ヒョウ</t>
    </rPh>
    <rPh sb="9" eb="11">
      <t>ヨテイ</t>
    </rPh>
    <rPh sb="11" eb="13">
      <t>シヨウ</t>
    </rPh>
    <rPh sb="13" eb="15">
      <t>デンリョク</t>
    </rPh>
    <rPh sb="15" eb="16">
      <t>リョウ</t>
    </rPh>
    <rPh sb="20" eb="22">
      <t>シヨウ</t>
    </rPh>
    <rPh sb="22" eb="23">
      <t>ショ</t>
    </rPh>
    <rPh sb="24" eb="26">
      <t>ベッテン</t>
    </rPh>
    <rPh sb="26" eb="28">
      <t>シリョウ</t>
    </rPh>
    <rPh sb="33" eb="35">
      <t>サンコウ</t>
    </rPh>
    <rPh sb="35" eb="37">
      <t>シヨウ</t>
    </rPh>
    <rPh sb="37" eb="39">
      <t>デンリョク</t>
    </rPh>
    <rPh sb="39" eb="40">
      <t>リョウ</t>
    </rPh>
    <rPh sb="41" eb="43">
      <t>ヘイセイ</t>
    </rPh>
    <rPh sb="45" eb="46">
      <t>ネン</t>
    </rPh>
    <phoneticPr fontId="3"/>
  </si>
  <si>
    <t>　　　月から平成３０年３月までの値である。</t>
    <phoneticPr fontId="3"/>
  </si>
  <si>
    <t>（※２）上記表の「契約電力」とは、仕様書「別添資料①」にある契約電力の値である。</t>
    <rPh sb="4" eb="6">
      <t>ジョウキ</t>
    </rPh>
    <rPh sb="6" eb="7">
      <t>ヒョウ</t>
    </rPh>
    <rPh sb="9" eb="11">
      <t>ケイヤク</t>
    </rPh>
    <rPh sb="11" eb="13">
      <t>デンリョク</t>
    </rPh>
    <rPh sb="13" eb="14">
      <t>リキリョウ</t>
    </rPh>
    <rPh sb="17" eb="19">
      <t>シヨウ</t>
    </rPh>
    <rPh sb="19" eb="20">
      <t>ショ</t>
    </rPh>
    <rPh sb="21" eb="23">
      <t>ベッテン</t>
    </rPh>
    <rPh sb="23" eb="25">
      <t>シリョウ</t>
    </rPh>
    <rPh sb="30" eb="32">
      <t>ケイヤク</t>
    </rPh>
    <rPh sb="32" eb="34">
      <t>デンリョク</t>
    </rPh>
    <rPh sb="35" eb="36">
      <t>アタイ</t>
    </rPh>
    <phoneticPr fontId="3"/>
  </si>
  <si>
    <t>　　　所ごとの公衆街路灯Ｂ相当の電気使用料金を算定する。また、算定した値を上記表の塗り潰し欄に</t>
    <rPh sb="7" eb="9">
      <t>コウシュウ</t>
    </rPh>
    <rPh sb="9" eb="12">
      <t>ガイロトウ</t>
    </rPh>
    <rPh sb="13" eb="14">
      <t>デンリョク</t>
    </rPh>
    <rPh sb="31" eb="33">
      <t>サンテイ</t>
    </rPh>
    <rPh sb="35" eb="36">
      <t>アタイ</t>
    </rPh>
    <rPh sb="37" eb="39">
      <t>ジョウキ</t>
    </rPh>
    <rPh sb="39" eb="40">
      <t>ヒョウ</t>
    </rPh>
    <rPh sb="41" eb="42">
      <t>ヌ</t>
    </rPh>
    <rPh sb="43" eb="44">
      <t>ツブ</t>
    </rPh>
    <rPh sb="45" eb="46">
      <t>ラン</t>
    </rPh>
    <phoneticPr fontId="3"/>
  </si>
  <si>
    <t>　　　記入する。</t>
    <phoneticPr fontId="3"/>
  </si>
  <si>
    <t>（※４）上記表の「電力量料金」の①とは、「内訳書【積算根拠及び契約単価】の＜契約種別③：公衆街</t>
    <rPh sb="4" eb="6">
      <t>ジョウキ</t>
    </rPh>
    <rPh sb="6" eb="7">
      <t>ヒョウ</t>
    </rPh>
    <rPh sb="9" eb="11">
      <t>デンリョク</t>
    </rPh>
    <rPh sb="11" eb="12">
      <t>リョウ</t>
    </rPh>
    <rPh sb="12" eb="14">
      <t>リョウキン</t>
    </rPh>
    <rPh sb="21" eb="23">
      <t>ウチワケ</t>
    </rPh>
    <rPh sb="23" eb="24">
      <t>ショ</t>
    </rPh>
    <rPh sb="25" eb="27">
      <t>セキサン</t>
    </rPh>
    <rPh sb="27" eb="29">
      <t>コンキョ</t>
    </rPh>
    <rPh sb="29" eb="30">
      <t>オヨ</t>
    </rPh>
    <rPh sb="31" eb="33">
      <t>ケイヤク</t>
    </rPh>
    <rPh sb="33" eb="35">
      <t>タンカ</t>
    </rPh>
    <rPh sb="44" eb="46">
      <t>コウシュウ</t>
    </rPh>
    <rPh sb="46" eb="47">
      <t>ガイ</t>
    </rPh>
    <phoneticPr fontId="3"/>
  </si>
  <si>
    <t>（※６）電力量料金の単価の種類が２種類以上の場合は、上記表に列を追記してもよい。</t>
    <rPh sb="4" eb="6">
      <t>デンリョク</t>
    </rPh>
    <rPh sb="6" eb="7">
      <t>リョウ</t>
    </rPh>
    <rPh sb="7" eb="9">
      <t>リョウキン</t>
    </rPh>
    <rPh sb="10" eb="12">
      <t>タンカ</t>
    </rPh>
    <rPh sb="13" eb="15">
      <t>シュルイ</t>
    </rPh>
    <rPh sb="17" eb="19">
      <t>シュルイ</t>
    </rPh>
    <rPh sb="19" eb="21">
      <t>イジョウ</t>
    </rPh>
    <rPh sb="22" eb="24">
      <t>バアイ</t>
    </rPh>
    <rPh sb="26" eb="28">
      <t>ジョウキ</t>
    </rPh>
    <rPh sb="28" eb="29">
      <t>ヒョウ</t>
    </rPh>
    <rPh sb="30" eb="31">
      <t>レツ</t>
    </rPh>
    <rPh sb="32" eb="34">
      <t>ツイキ</t>
    </rPh>
    <phoneticPr fontId="3"/>
  </si>
  <si>
    <t>（２）契約種別ごとの電気使用料金一覧：従量電灯Ａ相当</t>
    <rPh sb="3" eb="5">
      <t>ケイヤク</t>
    </rPh>
    <rPh sb="5" eb="7">
      <t>シュベツ</t>
    </rPh>
    <rPh sb="10" eb="12">
      <t>デンキ</t>
    </rPh>
    <rPh sb="12" eb="14">
      <t>シヨウ</t>
    </rPh>
    <rPh sb="14" eb="16">
      <t>リョウキン</t>
    </rPh>
    <rPh sb="16" eb="18">
      <t>イチラン</t>
    </rPh>
    <rPh sb="19" eb="20">
      <t>ジュウ</t>
    </rPh>
    <rPh sb="20" eb="21">
      <t>リョウ</t>
    </rPh>
    <rPh sb="21" eb="23">
      <t>デントウ</t>
    </rPh>
    <rPh sb="24" eb="26">
      <t>ソウトウ</t>
    </rPh>
    <phoneticPr fontId="3"/>
  </si>
  <si>
    <t>従量電灯Ａ相当　　　電気使用料金の合計①</t>
    <rPh sb="0" eb="1">
      <t>ジュウ</t>
    </rPh>
    <rPh sb="1" eb="2">
      <t>リョウ</t>
    </rPh>
    <rPh sb="2" eb="4">
      <t>デントウ</t>
    </rPh>
    <rPh sb="5" eb="7">
      <t>ソウトウ</t>
    </rPh>
    <rPh sb="10" eb="12">
      <t>デンキ</t>
    </rPh>
    <rPh sb="12" eb="14">
      <t>シヨウ</t>
    </rPh>
    <rPh sb="14" eb="16">
      <t>リョウキン</t>
    </rPh>
    <rPh sb="17" eb="19">
      <t>ゴウケイ</t>
    </rPh>
    <phoneticPr fontId="3"/>
  </si>
  <si>
    <t>低圧電力相当　　　　電気使用料金の合計②</t>
    <rPh sb="0" eb="2">
      <t>テイアツ</t>
    </rPh>
    <rPh sb="2" eb="4">
      <t>デンリョク</t>
    </rPh>
    <rPh sb="10" eb="12">
      <t>デンキ</t>
    </rPh>
    <rPh sb="12" eb="14">
      <t>シヨウ</t>
    </rPh>
    <rPh sb="14" eb="16">
      <t>リョウキン</t>
    </rPh>
    <rPh sb="17" eb="19">
      <t>ゴウケイ</t>
    </rPh>
    <phoneticPr fontId="3"/>
  </si>
  <si>
    <t>公衆街路灯Ｂ相当　　電気使用料金の合計③</t>
    <rPh sb="0" eb="2">
      <t>コウシュウ</t>
    </rPh>
    <rPh sb="2" eb="5">
      <t>ガイロトウ</t>
    </rPh>
    <rPh sb="8" eb="9">
      <t>デンリョク</t>
    </rPh>
    <rPh sb="10" eb="12">
      <t>デンキ</t>
    </rPh>
    <rPh sb="12" eb="14">
      <t>シヨウ</t>
    </rPh>
    <rPh sb="14" eb="16">
      <t>リョウキン</t>
    </rPh>
    <rPh sb="17" eb="19">
      <t>ゴウケイ</t>
    </rPh>
    <phoneticPr fontId="3"/>
  </si>
  <si>
    <t>（※１）本書は、各社で算定する「内訳書【予定電気料金一覧（契約種別ごと）】に基づき、供給場</t>
    <rPh sb="4" eb="6">
      <t>ホンショ</t>
    </rPh>
    <rPh sb="8" eb="10">
      <t>カクシャ</t>
    </rPh>
    <rPh sb="11" eb="13">
      <t>サンテイ</t>
    </rPh>
    <rPh sb="16" eb="18">
      <t>ウチワケ</t>
    </rPh>
    <rPh sb="18" eb="19">
      <t>ショ</t>
    </rPh>
    <rPh sb="20" eb="22">
      <t>ヨテイ</t>
    </rPh>
    <rPh sb="22" eb="24">
      <t>デンキ</t>
    </rPh>
    <rPh sb="24" eb="26">
      <t>リョウキン</t>
    </rPh>
    <rPh sb="26" eb="28">
      <t>イチラン</t>
    </rPh>
    <rPh sb="29" eb="31">
      <t>ケイヤク</t>
    </rPh>
    <rPh sb="31" eb="33">
      <t>シュベツ</t>
    </rPh>
    <rPh sb="38" eb="39">
      <t>モト</t>
    </rPh>
    <rPh sb="42" eb="44">
      <t>キョウキュウ</t>
    </rPh>
    <rPh sb="44" eb="45">
      <t>ジョウ</t>
    </rPh>
    <phoneticPr fontId="3"/>
  </si>
  <si>
    <t>　　　所ごとの電気使用料金の合計を上記表の塗り潰し欄に記入する。</t>
    <rPh sb="7" eb="9">
      <t>デンキ</t>
    </rPh>
    <rPh sb="9" eb="11">
      <t>シヨウ</t>
    </rPh>
    <rPh sb="11" eb="13">
      <t>リョウキン</t>
    </rPh>
    <rPh sb="14" eb="16">
      <t>ゴウケイ</t>
    </rPh>
    <rPh sb="17" eb="19">
      <t>ジョウキ</t>
    </rPh>
    <rPh sb="19" eb="20">
      <t>ヒョウ</t>
    </rPh>
    <rPh sb="21" eb="22">
      <t>ヌ</t>
    </rPh>
    <rPh sb="23" eb="24">
      <t>ツブ</t>
    </rPh>
    <rPh sb="25" eb="26">
      <t>ラン</t>
    </rPh>
    <rPh sb="27" eb="29">
      <t>キニュウ</t>
    </rPh>
    <phoneticPr fontId="3"/>
  </si>
  <si>
    <t>（４）契約種別ごとの電気使用料金一覧：公衆街路灯Ｂ相当</t>
    <rPh sb="3" eb="5">
      <t>ケイヤク</t>
    </rPh>
    <rPh sb="5" eb="7">
      <t>シュベツ</t>
    </rPh>
    <rPh sb="10" eb="12">
      <t>デンキ</t>
    </rPh>
    <rPh sb="12" eb="14">
      <t>シヨウ</t>
    </rPh>
    <rPh sb="14" eb="16">
      <t>リョウキン</t>
    </rPh>
    <rPh sb="16" eb="18">
      <t>イチラン</t>
    </rPh>
    <rPh sb="19" eb="21">
      <t>コウシュウ</t>
    </rPh>
    <rPh sb="21" eb="24">
      <t>ガイロトウ</t>
    </rPh>
    <rPh sb="25" eb="27">
      <t>ソウトウ</t>
    </rPh>
    <phoneticPr fontId="3"/>
  </si>
  <si>
    <t>（３）契約種別ごとの電気使用料金一覧：低圧電力相当</t>
    <rPh sb="3" eb="5">
      <t>ケイヤク</t>
    </rPh>
    <rPh sb="5" eb="7">
      <t>シュベツ</t>
    </rPh>
    <rPh sb="10" eb="12">
      <t>デンキ</t>
    </rPh>
    <rPh sb="12" eb="14">
      <t>シヨウ</t>
    </rPh>
    <rPh sb="14" eb="16">
      <t>リョウキン</t>
    </rPh>
    <rPh sb="16" eb="18">
      <t>イチラン</t>
    </rPh>
    <rPh sb="19" eb="21">
      <t>テイアツ</t>
    </rPh>
    <rPh sb="21" eb="23">
      <t>デンリョク</t>
    </rPh>
    <rPh sb="23" eb="25">
      <t>ソウトウ</t>
    </rPh>
    <phoneticPr fontId="3"/>
  </si>
  <si>
    <r>
      <t>　（※６）上記表に記入される数値は、</t>
    </r>
    <r>
      <rPr>
        <u val="double"/>
        <sz val="10"/>
        <color rgb="FFFF0000"/>
        <rFont val="ＭＳ 明朝"/>
        <family val="1"/>
        <charset val="128"/>
      </rPr>
      <t>電気使用料金の算定のうえで重要であるため、列の追記及び削除を行</t>
    </r>
    <rPh sb="5" eb="7">
      <t>ジョウキ</t>
    </rPh>
    <rPh sb="7" eb="8">
      <t>ヒョウ</t>
    </rPh>
    <rPh sb="9" eb="11">
      <t>キニュウ</t>
    </rPh>
    <rPh sb="14" eb="16">
      <t>スウチ</t>
    </rPh>
    <rPh sb="18" eb="20">
      <t>デンキ</t>
    </rPh>
    <rPh sb="20" eb="22">
      <t>シヨウ</t>
    </rPh>
    <rPh sb="22" eb="24">
      <t>リョウキン</t>
    </rPh>
    <rPh sb="25" eb="27">
      <t>サンテイ</t>
    </rPh>
    <rPh sb="31" eb="33">
      <t>ジュウヨウ</t>
    </rPh>
    <phoneticPr fontId="3"/>
  </si>
  <si>
    <r>
      <t>　　　　</t>
    </r>
    <r>
      <rPr>
        <u val="double"/>
        <sz val="10"/>
        <color rgb="FFFF0000"/>
        <rFont val="ＭＳ 明朝"/>
        <family val="1"/>
        <charset val="128"/>
      </rPr>
      <t>う場合は、内訳書【予定電気料金一覧（契約種別ごと）】に入力されている数式に注意</t>
    </r>
    <r>
      <rPr>
        <sz val="10"/>
        <color theme="1"/>
        <rFont val="ＭＳ 明朝"/>
        <family val="1"/>
        <charset val="128"/>
      </rPr>
      <t>し、入札参加</t>
    </r>
    <rPh sb="31" eb="33">
      <t>ニュウリョク</t>
    </rPh>
    <rPh sb="38" eb="40">
      <t>スウシキ</t>
    </rPh>
    <phoneticPr fontId="3"/>
  </si>
  <si>
    <r>
      <t>（※４）上記表に入力されている情報及び数式は、</t>
    </r>
    <r>
      <rPr>
        <u val="double"/>
        <sz val="10"/>
        <color rgb="FFFF0000"/>
        <rFont val="ＭＳ 明朝"/>
        <family val="1"/>
        <charset val="128"/>
      </rPr>
      <t>電気使用料金の算定のうえで重要であるため、内</t>
    </r>
    <rPh sb="4" eb="6">
      <t>ジョウキ</t>
    </rPh>
    <rPh sb="6" eb="7">
      <t>ヒョウ</t>
    </rPh>
    <rPh sb="8" eb="10">
      <t>ニュウリョク</t>
    </rPh>
    <rPh sb="15" eb="17">
      <t>ジョウホウ</t>
    </rPh>
    <rPh sb="17" eb="18">
      <t>オヨ</t>
    </rPh>
    <rPh sb="19" eb="21">
      <t>スウシキ</t>
    </rPh>
    <rPh sb="23" eb="25">
      <t>デンキ</t>
    </rPh>
    <rPh sb="25" eb="27">
      <t>シヨウ</t>
    </rPh>
    <rPh sb="27" eb="29">
      <t>リョウキン</t>
    </rPh>
    <rPh sb="30" eb="32">
      <t>サンテイ</t>
    </rPh>
    <rPh sb="36" eb="38">
      <t>ジュウヨウ</t>
    </rPh>
    <rPh sb="44" eb="45">
      <t>ウチ</t>
    </rPh>
    <phoneticPr fontId="3"/>
  </si>
  <si>
    <r>
      <t>　　　</t>
    </r>
    <r>
      <rPr>
        <u val="double"/>
        <sz val="10"/>
        <color rgb="FFFF0000"/>
        <rFont val="ＭＳ 明朝"/>
        <family val="1"/>
        <charset val="128"/>
      </rPr>
      <t>訳書【予定電気料金一覧（契約種別ごと）】で算定した値の誤記が生じないよう注意</t>
    </r>
    <r>
      <rPr>
        <sz val="10"/>
        <color theme="1"/>
        <rFont val="ＭＳ 明朝"/>
        <family val="1"/>
        <charset val="128"/>
      </rPr>
      <t>し、入札</t>
    </r>
    <rPh sb="24" eb="26">
      <t>サンテイ</t>
    </rPh>
    <rPh sb="30" eb="32">
      <t>ゴキ</t>
    </rPh>
    <rPh sb="33" eb="34">
      <t>ショウ</t>
    </rPh>
    <rPh sb="39" eb="41">
      <t>チュウイ</t>
    </rPh>
    <phoneticPr fontId="3"/>
  </si>
  <si>
    <t>　　　　者の責めで数値の記入を行うこと。</t>
    <phoneticPr fontId="3"/>
  </si>
  <si>
    <t>　　　参加者の責めで電気使用料金の数値の記入を行うこと。</t>
    <rPh sb="10" eb="12">
      <t>デンキ</t>
    </rPh>
    <rPh sb="12" eb="14">
      <t>シヨウ</t>
    </rPh>
    <rPh sb="14" eb="16">
      <t>リョウキン</t>
    </rPh>
    <phoneticPr fontId="3"/>
  </si>
  <si>
    <t>　　　めで電気使用料金の数値の記入を行うこと。</t>
    <rPh sb="5" eb="7">
      <t>デンキ</t>
    </rPh>
    <rPh sb="7" eb="9">
      <t>シヨウ</t>
    </rPh>
    <rPh sb="9" eb="11">
      <t>リョウキン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</si>
</sst>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月&quot;"/>
  </numFmts>
  <fonts count="8" x14ac:knownFonts="1">
    <font>
      <sz val="10"/>
      <color theme="1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10"/>
      <color theme="1"/>
      <name val="ＭＳ 明朝"/>
      <family val="1"/>
      <charset val="128"/>
    </font>
    <font>
      <sz val="6"/>
      <name val="HG丸ｺﾞｼｯｸM-PRO"/>
      <family val="2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 val="double"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5" fillId="2" borderId="12" xfId="1" applyFont="1" applyFill="1" applyBorder="1" applyAlignment="1">
      <alignment vertical="center"/>
    </xf>
    <xf numFmtId="38" fontId="5" fillId="2" borderId="13" xfId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38" fontId="5" fillId="2" borderId="1" xfId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8" fontId="5" fillId="2" borderId="2" xfId="1" applyFont="1" applyFill="1" applyBorder="1" applyAlignment="1">
      <alignment vertical="center"/>
    </xf>
    <xf numFmtId="38" fontId="5" fillId="2" borderId="3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tabSelected="1" view="pageBreakPreview" zoomScaleNormal="100" zoomScaleSheetLayoutView="100" workbookViewId="0">
      <selection activeCell="C1" sqref="C1"/>
    </sheetView>
  </sheetViews>
  <sheetFormatPr defaultColWidth="2.69921875" defaultRowHeight="15" customHeight="1" x14ac:dyDescent="0.15"/>
  <cols>
    <col min="1" max="5" width="2.69921875" style="2"/>
    <col min="6" max="6" width="2.69921875" style="8"/>
    <col min="7" max="7" width="2.69921875" style="2"/>
    <col min="8" max="8" width="2.69921875" style="2" customWidth="1"/>
    <col min="9" max="16384" width="2.69921875" style="2"/>
  </cols>
  <sheetData>
    <row r="1" spans="1:21" ht="15" customHeight="1" x14ac:dyDescent="0.15">
      <c r="C1" s="1"/>
      <c r="P1" s="9"/>
    </row>
    <row r="2" spans="1:21" ht="15" customHeight="1" x14ac:dyDescent="0.15">
      <c r="C2" s="1"/>
      <c r="D2" s="58" t="s">
        <v>37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9"/>
    </row>
    <row r="3" spans="1:21" ht="15" customHeight="1" x14ac:dyDescent="0.15">
      <c r="C3" s="1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1" ht="15" customHeight="1" x14ac:dyDescent="0.15">
      <c r="C4" s="1"/>
      <c r="D4" s="1"/>
      <c r="E4" s="1"/>
      <c r="F4" s="3"/>
    </row>
    <row r="5" spans="1:21" ht="15" customHeight="1" x14ac:dyDescent="0.15">
      <c r="C5" s="1"/>
      <c r="D5" s="1"/>
      <c r="E5" s="1"/>
      <c r="F5" s="3"/>
    </row>
    <row r="6" spans="1:21" ht="15" customHeight="1" x14ac:dyDescent="0.15">
      <c r="C6" s="1"/>
      <c r="E6" s="1" t="s">
        <v>38</v>
      </c>
      <c r="F6" s="3"/>
    </row>
    <row r="7" spans="1:21" ht="15" customHeight="1" x14ac:dyDescent="0.15">
      <c r="C7" s="1"/>
      <c r="D7" s="1"/>
      <c r="E7" s="1"/>
      <c r="F7" s="3"/>
      <c r="R7" s="39" t="s">
        <v>39</v>
      </c>
      <c r="S7" s="39"/>
      <c r="T7" s="39"/>
      <c r="U7" s="39"/>
    </row>
    <row r="8" spans="1:21" ht="15" customHeight="1" x14ac:dyDescent="0.15">
      <c r="C8" s="1"/>
      <c r="D8" s="1"/>
      <c r="E8" s="1"/>
      <c r="F8" s="3"/>
      <c r="O8" s="40" t="s">
        <v>40</v>
      </c>
      <c r="P8" s="40"/>
      <c r="Q8" s="40"/>
      <c r="R8" s="40" t="s">
        <v>41</v>
      </c>
      <c r="S8" s="40"/>
      <c r="T8" s="40"/>
      <c r="U8" s="40"/>
    </row>
    <row r="9" spans="1:21" ht="15" customHeight="1" x14ac:dyDescent="0.15">
      <c r="A9" s="2" t="s">
        <v>250</v>
      </c>
      <c r="C9" s="1"/>
      <c r="D9" s="1"/>
      <c r="E9" s="41" t="s">
        <v>42</v>
      </c>
      <c r="F9" s="42"/>
      <c r="G9" s="42"/>
      <c r="H9" s="42"/>
      <c r="I9" s="42"/>
      <c r="J9" s="10">
        <v>0</v>
      </c>
      <c r="K9" s="43" t="s">
        <v>43</v>
      </c>
      <c r="L9" s="43"/>
      <c r="M9" s="43"/>
      <c r="N9" s="44"/>
      <c r="O9" s="62" t="s">
        <v>44</v>
      </c>
      <c r="P9" s="63"/>
      <c r="Q9" s="64"/>
      <c r="R9" s="59">
        <v>0</v>
      </c>
      <c r="S9" s="60"/>
      <c r="T9" s="60"/>
      <c r="U9" s="61"/>
    </row>
    <row r="10" spans="1:21" ht="15" customHeight="1" x14ac:dyDescent="0.15">
      <c r="C10" s="1"/>
      <c r="D10" s="1"/>
      <c r="E10" s="45" t="s">
        <v>45</v>
      </c>
      <c r="F10" s="45"/>
      <c r="G10" s="40" t="s">
        <v>46</v>
      </c>
      <c r="H10" s="46">
        <v>0</v>
      </c>
      <c r="I10" s="47"/>
      <c r="J10" s="50" t="s">
        <v>47</v>
      </c>
      <c r="K10" s="50"/>
      <c r="L10" s="50"/>
      <c r="M10" s="50"/>
      <c r="N10" s="51"/>
      <c r="O10" s="40" t="s">
        <v>48</v>
      </c>
      <c r="P10" s="40"/>
      <c r="Q10" s="40"/>
      <c r="R10" s="38">
        <v>0</v>
      </c>
      <c r="S10" s="38"/>
      <c r="T10" s="38"/>
      <c r="U10" s="38"/>
    </row>
    <row r="11" spans="1:21" ht="15" customHeight="1" x14ac:dyDescent="0.15">
      <c r="C11" s="1"/>
      <c r="D11" s="1"/>
      <c r="E11" s="45"/>
      <c r="F11" s="45"/>
      <c r="G11" s="40"/>
      <c r="H11" s="48">
        <v>0</v>
      </c>
      <c r="I11" s="49"/>
      <c r="J11" s="52" t="s">
        <v>49</v>
      </c>
      <c r="K11" s="52"/>
      <c r="L11" s="52"/>
      <c r="M11" s="52"/>
      <c r="N11" s="53"/>
      <c r="O11" s="40"/>
      <c r="P11" s="40"/>
      <c r="Q11" s="40"/>
      <c r="R11" s="38"/>
      <c r="S11" s="38"/>
      <c r="T11" s="38"/>
      <c r="U11" s="38"/>
    </row>
    <row r="12" spans="1:21" ht="15" customHeight="1" x14ac:dyDescent="0.15">
      <c r="C12" s="1"/>
      <c r="D12" s="1"/>
      <c r="E12" s="45"/>
      <c r="F12" s="45"/>
      <c r="G12" s="40" t="s">
        <v>50</v>
      </c>
      <c r="H12" s="46">
        <v>0</v>
      </c>
      <c r="I12" s="47"/>
      <c r="J12" s="50" t="s">
        <v>47</v>
      </c>
      <c r="K12" s="50"/>
      <c r="L12" s="50"/>
      <c r="M12" s="50"/>
      <c r="N12" s="51"/>
      <c r="O12" s="40"/>
      <c r="P12" s="40"/>
      <c r="Q12" s="40"/>
      <c r="R12" s="38">
        <v>0</v>
      </c>
      <c r="S12" s="38"/>
      <c r="T12" s="38"/>
      <c r="U12" s="38"/>
    </row>
    <row r="13" spans="1:21" ht="15" customHeight="1" x14ac:dyDescent="0.15">
      <c r="C13" s="1"/>
      <c r="D13" s="1"/>
      <c r="E13" s="45"/>
      <c r="F13" s="45"/>
      <c r="G13" s="40"/>
      <c r="H13" s="48">
        <v>0</v>
      </c>
      <c r="I13" s="49"/>
      <c r="J13" s="52" t="s">
        <v>49</v>
      </c>
      <c r="K13" s="52"/>
      <c r="L13" s="52"/>
      <c r="M13" s="52"/>
      <c r="N13" s="53"/>
      <c r="O13" s="40"/>
      <c r="P13" s="40"/>
      <c r="Q13" s="40"/>
      <c r="R13" s="38"/>
      <c r="S13" s="38"/>
      <c r="T13" s="38"/>
      <c r="U13" s="38"/>
    </row>
    <row r="14" spans="1:21" ht="15" customHeight="1" x14ac:dyDescent="0.15">
      <c r="C14" s="1"/>
      <c r="D14" s="1"/>
      <c r="E14" s="45"/>
      <c r="F14" s="45"/>
      <c r="G14" s="40" t="s">
        <v>51</v>
      </c>
      <c r="H14" s="46">
        <v>0</v>
      </c>
      <c r="I14" s="47"/>
      <c r="J14" s="50" t="s">
        <v>52</v>
      </c>
      <c r="K14" s="50"/>
      <c r="L14" s="50"/>
      <c r="M14" s="50"/>
      <c r="N14" s="51"/>
      <c r="O14" s="40"/>
      <c r="P14" s="40"/>
      <c r="Q14" s="40"/>
      <c r="R14" s="38">
        <v>0</v>
      </c>
      <c r="S14" s="38"/>
      <c r="T14" s="38"/>
      <c r="U14" s="38"/>
    </row>
    <row r="15" spans="1:21" ht="15" customHeight="1" x14ac:dyDescent="0.15">
      <c r="C15" s="1"/>
      <c r="D15" s="1"/>
      <c r="E15" s="45"/>
      <c r="F15" s="45"/>
      <c r="G15" s="40"/>
      <c r="H15" s="48"/>
      <c r="I15" s="49"/>
      <c r="J15" s="52"/>
      <c r="K15" s="52"/>
      <c r="L15" s="52"/>
      <c r="M15" s="52"/>
      <c r="N15" s="53"/>
      <c r="O15" s="40"/>
      <c r="P15" s="40"/>
      <c r="Q15" s="40"/>
      <c r="R15" s="38"/>
      <c r="S15" s="38"/>
      <c r="T15" s="38"/>
      <c r="U15" s="38"/>
    </row>
    <row r="16" spans="1:21" ht="15" customHeight="1" x14ac:dyDescent="0.15">
      <c r="C16" s="1"/>
      <c r="D16" s="1"/>
      <c r="E16" s="11"/>
      <c r="F16" s="11"/>
      <c r="G16" s="12"/>
      <c r="H16" s="13"/>
      <c r="I16" s="13"/>
      <c r="J16" s="14"/>
      <c r="K16" s="14"/>
      <c r="L16" s="14"/>
      <c r="M16" s="14"/>
      <c r="N16" s="14"/>
      <c r="O16" s="12"/>
      <c r="P16" s="12"/>
      <c r="Q16" s="12"/>
      <c r="R16" s="15"/>
      <c r="S16" s="15"/>
      <c r="T16" s="15"/>
      <c r="U16" s="15"/>
    </row>
    <row r="17" spans="3:21" ht="15" customHeight="1" x14ac:dyDescent="0.15">
      <c r="C17" s="1"/>
      <c r="D17" s="1"/>
      <c r="E17" s="1"/>
      <c r="F17" s="3"/>
    </row>
    <row r="18" spans="3:21" ht="15" customHeight="1" x14ac:dyDescent="0.15">
      <c r="C18" s="1"/>
      <c r="E18" s="1" t="s">
        <v>53</v>
      </c>
      <c r="F18" s="3"/>
    </row>
    <row r="19" spans="3:21" ht="15" customHeight="1" x14ac:dyDescent="0.15">
      <c r="C19" s="1"/>
      <c r="D19" s="1"/>
      <c r="E19" s="1"/>
      <c r="F19" s="3"/>
      <c r="R19" s="39" t="s">
        <v>39</v>
      </c>
      <c r="S19" s="39"/>
      <c r="T19" s="39"/>
      <c r="U19" s="39"/>
    </row>
    <row r="20" spans="3:21" ht="15" customHeight="1" x14ac:dyDescent="0.15">
      <c r="C20" s="1"/>
      <c r="D20" s="1"/>
      <c r="E20" s="1"/>
      <c r="F20" s="3"/>
      <c r="O20" s="40" t="s">
        <v>40</v>
      </c>
      <c r="P20" s="40"/>
      <c r="Q20" s="40"/>
      <c r="R20" s="40" t="s">
        <v>41</v>
      </c>
      <c r="S20" s="40"/>
      <c r="T20" s="40"/>
      <c r="U20" s="40"/>
    </row>
    <row r="21" spans="3:21" ht="15" customHeight="1" x14ac:dyDescent="0.15">
      <c r="C21" s="1"/>
      <c r="D21" s="1"/>
      <c r="E21" s="55" t="s">
        <v>54</v>
      </c>
      <c r="F21" s="56"/>
      <c r="G21" s="56"/>
      <c r="H21" s="56"/>
      <c r="I21" s="56"/>
      <c r="J21" s="56"/>
      <c r="K21" s="56"/>
      <c r="L21" s="56"/>
      <c r="M21" s="56"/>
      <c r="N21" s="57"/>
      <c r="O21" s="40" t="s">
        <v>55</v>
      </c>
      <c r="P21" s="40"/>
      <c r="Q21" s="40"/>
      <c r="R21" s="38">
        <v>0</v>
      </c>
      <c r="S21" s="38"/>
      <c r="T21" s="38"/>
      <c r="U21" s="38"/>
    </row>
    <row r="22" spans="3:21" ht="15" customHeight="1" x14ac:dyDescent="0.15">
      <c r="C22" s="1"/>
      <c r="D22" s="1"/>
      <c r="E22" s="45" t="s">
        <v>45</v>
      </c>
      <c r="F22" s="45"/>
      <c r="G22" s="16" t="s">
        <v>56</v>
      </c>
      <c r="H22" s="54" t="s">
        <v>57</v>
      </c>
      <c r="I22" s="54"/>
      <c r="J22" s="54"/>
      <c r="K22" s="54"/>
      <c r="L22" s="54"/>
      <c r="M22" s="54"/>
      <c r="N22" s="54"/>
      <c r="O22" s="40" t="s">
        <v>58</v>
      </c>
      <c r="P22" s="40"/>
      <c r="Q22" s="40"/>
      <c r="R22" s="38">
        <v>0</v>
      </c>
      <c r="S22" s="38"/>
      <c r="T22" s="38"/>
      <c r="U22" s="38"/>
    </row>
    <row r="23" spans="3:21" ht="15" customHeight="1" x14ac:dyDescent="0.15">
      <c r="C23" s="1"/>
      <c r="D23" s="1"/>
      <c r="E23" s="45"/>
      <c r="F23" s="45"/>
      <c r="G23" s="16" t="s">
        <v>59</v>
      </c>
      <c r="H23" s="54" t="s">
        <v>60</v>
      </c>
      <c r="I23" s="54"/>
      <c r="J23" s="54"/>
      <c r="K23" s="54"/>
      <c r="L23" s="54"/>
      <c r="M23" s="54"/>
      <c r="N23" s="54"/>
      <c r="O23" s="40"/>
      <c r="P23" s="40"/>
      <c r="Q23" s="40"/>
      <c r="R23" s="38">
        <v>0</v>
      </c>
      <c r="S23" s="38"/>
      <c r="T23" s="38"/>
      <c r="U23" s="38"/>
    </row>
    <row r="24" spans="3:21" ht="15" customHeight="1" x14ac:dyDescent="0.15">
      <c r="C24" s="1"/>
      <c r="D24" s="1"/>
      <c r="E24" s="1"/>
      <c r="F24" s="3"/>
    </row>
    <row r="25" spans="3:21" ht="15" customHeight="1" x14ac:dyDescent="0.15">
      <c r="F25" s="3"/>
    </row>
    <row r="26" spans="3:21" ht="15" customHeight="1" x14ac:dyDescent="0.15">
      <c r="F26" s="3"/>
    </row>
    <row r="27" spans="3:21" ht="15" customHeight="1" x14ac:dyDescent="0.15">
      <c r="E27" s="1" t="s">
        <v>61</v>
      </c>
      <c r="F27" s="3"/>
    </row>
    <row r="28" spans="3:21" ht="15" customHeight="1" x14ac:dyDescent="0.15">
      <c r="D28" s="1"/>
      <c r="E28" s="1"/>
      <c r="F28" s="3"/>
      <c r="R28" s="39" t="s">
        <v>39</v>
      </c>
      <c r="S28" s="39"/>
      <c r="T28" s="39"/>
      <c r="U28" s="39"/>
    </row>
    <row r="29" spans="3:21" ht="15" customHeight="1" x14ac:dyDescent="0.15">
      <c r="D29" s="1"/>
      <c r="E29" s="1"/>
      <c r="F29" s="3"/>
      <c r="O29" s="40" t="s">
        <v>40</v>
      </c>
      <c r="P29" s="40"/>
      <c r="Q29" s="40"/>
      <c r="R29" s="40" t="s">
        <v>41</v>
      </c>
      <c r="S29" s="40"/>
      <c r="T29" s="40"/>
      <c r="U29" s="40"/>
    </row>
    <row r="30" spans="3:21" ht="15" customHeight="1" x14ac:dyDescent="0.15">
      <c r="D30" s="1"/>
      <c r="E30" s="41" t="s">
        <v>42</v>
      </c>
      <c r="F30" s="42"/>
      <c r="G30" s="42"/>
      <c r="H30" s="42"/>
      <c r="I30" s="42"/>
      <c r="J30" s="10">
        <v>0</v>
      </c>
      <c r="K30" s="43" t="s">
        <v>62</v>
      </c>
      <c r="L30" s="43"/>
      <c r="M30" s="43"/>
      <c r="N30" s="44"/>
      <c r="O30" s="40" t="s">
        <v>44</v>
      </c>
      <c r="P30" s="40"/>
      <c r="Q30" s="40"/>
      <c r="R30" s="38">
        <v>0</v>
      </c>
      <c r="S30" s="38"/>
      <c r="T30" s="38"/>
      <c r="U30" s="38"/>
    </row>
    <row r="31" spans="3:21" ht="15" customHeight="1" x14ac:dyDescent="0.15">
      <c r="D31" s="1"/>
      <c r="E31" s="45" t="s">
        <v>45</v>
      </c>
      <c r="F31" s="45"/>
      <c r="G31" s="40" t="s">
        <v>56</v>
      </c>
      <c r="H31" s="46">
        <v>0</v>
      </c>
      <c r="I31" s="47"/>
      <c r="J31" s="50" t="s">
        <v>63</v>
      </c>
      <c r="K31" s="50"/>
      <c r="L31" s="50"/>
      <c r="M31" s="50"/>
      <c r="N31" s="51"/>
      <c r="O31" s="40" t="s">
        <v>64</v>
      </c>
      <c r="P31" s="40"/>
      <c r="Q31" s="40"/>
      <c r="R31" s="38">
        <v>0</v>
      </c>
      <c r="S31" s="38"/>
      <c r="T31" s="38"/>
      <c r="U31" s="38"/>
    </row>
    <row r="32" spans="3:21" ht="15" customHeight="1" x14ac:dyDescent="0.15">
      <c r="D32" s="1"/>
      <c r="E32" s="45"/>
      <c r="F32" s="45"/>
      <c r="G32" s="40"/>
      <c r="H32" s="48"/>
      <c r="I32" s="49"/>
      <c r="J32" s="52"/>
      <c r="K32" s="52"/>
      <c r="L32" s="52"/>
      <c r="M32" s="52"/>
      <c r="N32" s="53"/>
      <c r="O32" s="40"/>
      <c r="P32" s="40"/>
      <c r="Q32" s="40"/>
      <c r="R32" s="38"/>
      <c r="S32" s="38"/>
      <c r="T32" s="38"/>
      <c r="U32" s="38"/>
    </row>
    <row r="35" spans="3:29" ht="15" customHeight="1" x14ac:dyDescent="0.15">
      <c r="C35" s="1"/>
      <c r="E35" s="1"/>
      <c r="F35" s="3"/>
    </row>
    <row r="36" spans="3:29" ht="15" customHeight="1" x14ac:dyDescent="0.15">
      <c r="C36" s="1"/>
      <c r="D36" s="37" t="s">
        <v>65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</row>
    <row r="37" spans="3:29" ht="15" customHeight="1" x14ac:dyDescent="0.15">
      <c r="C37" s="1"/>
      <c r="D37" s="37" t="s">
        <v>66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</row>
    <row r="38" spans="3:29" ht="15" customHeight="1" x14ac:dyDescent="0.15">
      <c r="D38" s="37" t="s">
        <v>67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</row>
    <row r="39" spans="3:29" ht="15" customHeight="1" x14ac:dyDescent="0.15">
      <c r="D39" s="37" t="s">
        <v>68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3:29" ht="15" customHeight="1" x14ac:dyDescent="0.15">
      <c r="D40" s="37" t="s">
        <v>34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3:29" ht="15" customHeight="1" x14ac:dyDescent="0.15">
      <c r="D41" s="37" t="s">
        <v>69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3:29" ht="15" customHeight="1" x14ac:dyDescent="0.15">
      <c r="D42" s="2" t="s">
        <v>70</v>
      </c>
    </row>
    <row r="43" spans="3:29" ht="15" customHeight="1" x14ac:dyDescent="0.15">
      <c r="C43" s="1"/>
      <c r="D43" s="37" t="s">
        <v>71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3:29" ht="15" customHeight="1" x14ac:dyDescent="0.15">
      <c r="D44" s="20" t="s">
        <v>268</v>
      </c>
    </row>
    <row r="45" spans="3:29" ht="15" customHeight="1" x14ac:dyDescent="0.15">
      <c r="D45" s="32" t="s">
        <v>269</v>
      </c>
    </row>
    <row r="46" spans="3:29" ht="15" customHeight="1" x14ac:dyDescent="0.15">
      <c r="D46" s="32" t="s">
        <v>272</v>
      </c>
    </row>
    <row r="99" spans="3:3" ht="15" customHeight="1" x14ac:dyDescent="0.15">
      <c r="C99" s="1"/>
    </row>
    <row r="101" spans="3:3" ht="15" customHeight="1" x14ac:dyDescent="0.15">
      <c r="C101" s="1"/>
    </row>
    <row r="102" spans="3:3" ht="15" customHeight="1" x14ac:dyDescent="0.15">
      <c r="C102" s="1"/>
    </row>
    <row r="103" spans="3:3" ht="15" customHeight="1" x14ac:dyDescent="0.15">
      <c r="C103" s="1"/>
    </row>
  </sheetData>
  <mergeCells count="58">
    <mergeCell ref="D2:O3"/>
    <mergeCell ref="R7:U7"/>
    <mergeCell ref="O8:Q8"/>
    <mergeCell ref="R8:U8"/>
    <mergeCell ref="G12:G13"/>
    <mergeCell ref="H12:I12"/>
    <mergeCell ref="R12:U13"/>
    <mergeCell ref="R9:U9"/>
    <mergeCell ref="O9:Q9"/>
    <mergeCell ref="K9:N9"/>
    <mergeCell ref="E9:I9"/>
    <mergeCell ref="E10:F15"/>
    <mergeCell ref="G10:G11"/>
    <mergeCell ref="G14:G15"/>
    <mergeCell ref="H14:I15"/>
    <mergeCell ref="J14:N15"/>
    <mergeCell ref="R10:U11"/>
    <mergeCell ref="H11:I11"/>
    <mergeCell ref="J11:N11"/>
    <mergeCell ref="R14:U15"/>
    <mergeCell ref="H10:I10"/>
    <mergeCell ref="J10:N10"/>
    <mergeCell ref="O10:Q15"/>
    <mergeCell ref="J12:N12"/>
    <mergeCell ref="H13:I13"/>
    <mergeCell ref="J13:N13"/>
    <mergeCell ref="R19:U19"/>
    <mergeCell ref="O20:Q20"/>
    <mergeCell ref="R20:U20"/>
    <mergeCell ref="E21:N21"/>
    <mergeCell ref="O21:Q21"/>
    <mergeCell ref="R21:U21"/>
    <mergeCell ref="E22:F23"/>
    <mergeCell ref="H22:N22"/>
    <mergeCell ref="O22:Q23"/>
    <mergeCell ref="R22:U22"/>
    <mergeCell ref="H23:N23"/>
    <mergeCell ref="R23:U23"/>
    <mergeCell ref="R31:U32"/>
    <mergeCell ref="R28:U28"/>
    <mergeCell ref="O29:Q29"/>
    <mergeCell ref="R29:U29"/>
    <mergeCell ref="E30:I30"/>
    <mergeCell ref="K30:N30"/>
    <mergeCell ref="O30:Q30"/>
    <mergeCell ref="R30:U30"/>
    <mergeCell ref="E31:F32"/>
    <mergeCell ref="G31:G32"/>
    <mergeCell ref="H31:I32"/>
    <mergeCell ref="J31:N32"/>
    <mergeCell ref="O31:Q32"/>
    <mergeCell ref="D43:AC43"/>
    <mergeCell ref="D36:AC36"/>
    <mergeCell ref="D37:AC37"/>
    <mergeCell ref="D38:AC38"/>
    <mergeCell ref="D39:AC39"/>
    <mergeCell ref="D40:AC40"/>
    <mergeCell ref="D41:AC41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123"/>
  <sheetViews>
    <sheetView view="pageBreakPreview" zoomScaleNormal="100" zoomScaleSheetLayoutView="100" workbookViewId="0">
      <selection activeCell="B1" sqref="B1"/>
    </sheetView>
  </sheetViews>
  <sheetFormatPr defaultColWidth="2.69921875" defaultRowHeight="15" customHeight="1" x14ac:dyDescent="0.15"/>
  <cols>
    <col min="1" max="5" width="2.69921875" style="6"/>
    <col min="6" max="6" width="2.69921875" style="8"/>
    <col min="7" max="7" width="2.69921875" style="6"/>
    <col min="8" max="8" width="2.69921875" style="6" customWidth="1"/>
    <col min="9" max="16384" width="2.69921875" style="6"/>
  </cols>
  <sheetData>
    <row r="1" spans="3:21" ht="15" customHeight="1" x14ac:dyDescent="0.15">
      <c r="C1" s="4"/>
      <c r="P1" s="9"/>
    </row>
    <row r="2" spans="3:21" ht="15" customHeight="1" x14ac:dyDescent="0.15">
      <c r="C2" s="4"/>
      <c r="D2" s="58" t="s">
        <v>163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3:21" ht="15" customHeight="1" x14ac:dyDescent="0.15">
      <c r="C3" s="4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3:21" ht="15" customHeight="1" x14ac:dyDescent="0.15">
      <c r="C4" s="4"/>
      <c r="D4" s="4"/>
      <c r="E4" s="4"/>
      <c r="F4" s="3"/>
    </row>
    <row r="5" spans="3:21" ht="15" customHeight="1" x14ac:dyDescent="0.15">
      <c r="C5" s="4"/>
      <c r="D5" s="4"/>
      <c r="E5" s="4"/>
      <c r="F5" s="3"/>
    </row>
    <row r="6" spans="3:21" ht="15" customHeight="1" x14ac:dyDescent="0.15">
      <c r="C6" s="4"/>
      <c r="D6" s="4"/>
      <c r="E6" s="4" t="s">
        <v>164</v>
      </c>
      <c r="F6" s="3"/>
    </row>
    <row r="7" spans="3:21" ht="15" customHeight="1" x14ac:dyDescent="0.15">
      <c r="C7" s="4"/>
      <c r="D7" s="4"/>
      <c r="E7" s="4"/>
      <c r="F7" s="3"/>
    </row>
    <row r="8" spans="3:21" ht="15" customHeight="1" x14ac:dyDescent="0.15">
      <c r="C8" s="4"/>
      <c r="D8" s="4"/>
      <c r="E8" s="65" t="s">
        <v>261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6">
        <f>S42</f>
        <v>0</v>
      </c>
      <c r="Q8" s="66"/>
      <c r="R8" s="66"/>
      <c r="S8" s="66"/>
      <c r="T8" s="66"/>
      <c r="U8" s="66"/>
    </row>
    <row r="9" spans="3:21" ht="15" customHeight="1" x14ac:dyDescent="0.15">
      <c r="C9" s="4"/>
      <c r="D9" s="4"/>
      <c r="E9" s="65" t="s">
        <v>262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6">
        <f>S78</f>
        <v>0</v>
      </c>
      <c r="Q9" s="66"/>
      <c r="R9" s="66"/>
      <c r="S9" s="66"/>
      <c r="T9" s="66"/>
      <c r="U9" s="66"/>
    </row>
    <row r="10" spans="3:21" ht="15" customHeight="1" x14ac:dyDescent="0.15">
      <c r="C10" s="4"/>
      <c r="D10" s="4"/>
      <c r="E10" s="65" t="s">
        <v>263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>
        <f>S85</f>
        <v>0</v>
      </c>
      <c r="Q10" s="66"/>
      <c r="R10" s="66"/>
      <c r="S10" s="66"/>
      <c r="T10" s="66"/>
      <c r="U10" s="66"/>
    </row>
    <row r="11" spans="3:21" ht="15" customHeight="1" x14ac:dyDescent="0.15">
      <c r="C11" s="4"/>
      <c r="D11" s="4"/>
      <c r="E11" s="68" t="s">
        <v>165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6">
        <f>SUM(P8:U10)</f>
        <v>0</v>
      </c>
      <c r="Q11" s="66"/>
      <c r="R11" s="66"/>
      <c r="S11" s="66"/>
      <c r="T11" s="66"/>
      <c r="U11" s="66"/>
    </row>
    <row r="12" spans="3:21" ht="15" customHeight="1" thickBot="1" x14ac:dyDescent="0.2">
      <c r="C12" s="4"/>
      <c r="D12" s="4"/>
      <c r="E12" s="4"/>
      <c r="F12" s="3"/>
    </row>
    <row r="13" spans="3:21" ht="15" customHeight="1" thickTop="1" thickBot="1" x14ac:dyDescent="0.2">
      <c r="C13" s="4"/>
      <c r="D13" s="4"/>
      <c r="E13" s="69" t="s">
        <v>166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>
        <f>ROUNDDOWN(P11*100/108,0)</f>
        <v>0</v>
      </c>
      <c r="Q13" s="71"/>
      <c r="R13" s="71"/>
      <c r="S13" s="71"/>
      <c r="T13" s="71"/>
      <c r="U13" s="72"/>
    </row>
    <row r="14" spans="3:21" ht="15" customHeight="1" thickTop="1" x14ac:dyDescent="0.15">
      <c r="C14" s="4"/>
      <c r="D14" s="4"/>
      <c r="E14" s="4"/>
      <c r="F14" s="3"/>
    </row>
    <row r="15" spans="3:21" ht="15" customHeight="1" x14ac:dyDescent="0.15">
      <c r="C15" s="4"/>
      <c r="D15" s="4"/>
      <c r="E15" s="4"/>
      <c r="F15" s="3"/>
    </row>
    <row r="16" spans="3:21" ht="15" customHeight="1" x14ac:dyDescent="0.15">
      <c r="C16" s="4"/>
      <c r="D16" s="4"/>
      <c r="E16" s="4" t="s">
        <v>260</v>
      </c>
      <c r="F16" s="3"/>
    </row>
    <row r="17" spans="3:24" ht="15" customHeight="1" x14ac:dyDescent="0.15">
      <c r="C17" s="4"/>
      <c r="D17" s="4"/>
      <c r="E17" s="4"/>
      <c r="F17" s="3"/>
    </row>
    <row r="18" spans="3:24" ht="15" customHeight="1" x14ac:dyDescent="0.15">
      <c r="C18" s="4"/>
      <c r="D18" s="4"/>
      <c r="E18" s="40" t="s">
        <v>1</v>
      </c>
      <c r="F18" s="40"/>
      <c r="G18" s="68" t="s">
        <v>4</v>
      </c>
      <c r="H18" s="68"/>
      <c r="I18" s="68"/>
      <c r="J18" s="68"/>
      <c r="K18" s="68"/>
      <c r="L18" s="68"/>
      <c r="M18" s="68"/>
      <c r="N18" s="62" t="s">
        <v>6</v>
      </c>
      <c r="O18" s="63"/>
      <c r="P18" s="63"/>
      <c r="Q18" s="63"/>
      <c r="R18" s="64"/>
      <c r="S18" s="40" t="s">
        <v>167</v>
      </c>
      <c r="T18" s="40"/>
      <c r="U18" s="40"/>
      <c r="V18" s="40"/>
      <c r="W18" s="40"/>
      <c r="X18" s="40"/>
    </row>
    <row r="19" spans="3:24" ht="15" customHeight="1" x14ac:dyDescent="0.15">
      <c r="C19" s="4"/>
      <c r="D19" s="4"/>
      <c r="E19" s="40" t="s">
        <v>168</v>
      </c>
      <c r="F19" s="40"/>
      <c r="G19" s="67" t="s">
        <v>169</v>
      </c>
      <c r="H19" s="43"/>
      <c r="I19" s="43"/>
      <c r="J19" s="43"/>
      <c r="K19" s="43"/>
      <c r="L19" s="43"/>
      <c r="M19" s="44"/>
      <c r="N19" s="62" t="s">
        <v>7</v>
      </c>
      <c r="O19" s="63"/>
      <c r="P19" s="63"/>
      <c r="Q19" s="63"/>
      <c r="R19" s="64"/>
      <c r="S19" s="66">
        <f>'【予定電気料金一覧（契約種別ごと）】（従量電灯Ａ相当）'!Y37</f>
        <v>0</v>
      </c>
      <c r="T19" s="66"/>
      <c r="U19" s="66"/>
      <c r="V19" s="66"/>
      <c r="W19" s="66"/>
      <c r="X19" s="66"/>
    </row>
    <row r="20" spans="3:24" ht="15" customHeight="1" x14ac:dyDescent="0.15">
      <c r="C20" s="4"/>
      <c r="D20" s="4"/>
      <c r="E20" s="40" t="s">
        <v>170</v>
      </c>
      <c r="F20" s="40"/>
      <c r="G20" s="67" t="s">
        <v>171</v>
      </c>
      <c r="H20" s="43"/>
      <c r="I20" s="43"/>
      <c r="J20" s="43"/>
      <c r="K20" s="43"/>
      <c r="L20" s="43"/>
      <c r="M20" s="44"/>
      <c r="N20" s="62" t="s">
        <v>7</v>
      </c>
      <c r="O20" s="63"/>
      <c r="P20" s="63"/>
      <c r="Q20" s="63"/>
      <c r="R20" s="64"/>
      <c r="S20" s="66">
        <f>'【予定電気料金一覧（契約種別ごと）】（従量電灯Ａ相当）'!Y91</f>
        <v>0</v>
      </c>
      <c r="T20" s="66"/>
      <c r="U20" s="66"/>
      <c r="V20" s="66"/>
      <c r="W20" s="66"/>
      <c r="X20" s="66"/>
    </row>
    <row r="21" spans="3:24" ht="15" customHeight="1" x14ac:dyDescent="0.15">
      <c r="C21" s="4"/>
      <c r="D21" s="4"/>
      <c r="E21" s="40" t="s">
        <v>172</v>
      </c>
      <c r="F21" s="40"/>
      <c r="G21" s="67" t="s">
        <v>173</v>
      </c>
      <c r="H21" s="43"/>
      <c r="I21" s="43"/>
      <c r="J21" s="43"/>
      <c r="K21" s="43"/>
      <c r="L21" s="43"/>
      <c r="M21" s="44"/>
      <c r="N21" s="62" t="s">
        <v>7</v>
      </c>
      <c r="O21" s="63"/>
      <c r="P21" s="63"/>
      <c r="Q21" s="63"/>
      <c r="R21" s="64"/>
      <c r="S21" s="66">
        <f>'【予定電気料金一覧（契約種別ごと）】（従量電灯Ａ相当）'!Y145</f>
        <v>0</v>
      </c>
      <c r="T21" s="66"/>
      <c r="U21" s="66"/>
      <c r="V21" s="66"/>
      <c r="W21" s="66"/>
      <c r="X21" s="66"/>
    </row>
    <row r="22" spans="3:24" ht="15" customHeight="1" x14ac:dyDescent="0.15">
      <c r="C22" s="4"/>
      <c r="D22" s="4"/>
      <c r="E22" s="40" t="s">
        <v>174</v>
      </c>
      <c r="F22" s="40"/>
      <c r="G22" s="67" t="s">
        <v>175</v>
      </c>
      <c r="H22" s="43"/>
      <c r="I22" s="43"/>
      <c r="J22" s="43"/>
      <c r="K22" s="43"/>
      <c r="L22" s="43"/>
      <c r="M22" s="44"/>
      <c r="N22" s="62" t="s">
        <v>7</v>
      </c>
      <c r="O22" s="63"/>
      <c r="P22" s="63"/>
      <c r="Q22" s="63"/>
      <c r="R22" s="64"/>
      <c r="S22" s="66">
        <f>'【予定電気料金一覧（契約種別ごと）】（従量電灯Ａ相当）'!Y199</f>
        <v>0</v>
      </c>
      <c r="T22" s="66"/>
      <c r="U22" s="66"/>
      <c r="V22" s="66"/>
      <c r="W22" s="66"/>
      <c r="X22" s="66"/>
    </row>
    <row r="23" spans="3:24" ht="15" customHeight="1" x14ac:dyDescent="0.15">
      <c r="C23" s="4"/>
      <c r="D23" s="4"/>
      <c r="E23" s="40" t="s">
        <v>176</v>
      </c>
      <c r="F23" s="40"/>
      <c r="G23" s="67" t="s">
        <v>177</v>
      </c>
      <c r="H23" s="43"/>
      <c r="I23" s="43"/>
      <c r="J23" s="43"/>
      <c r="K23" s="43"/>
      <c r="L23" s="43"/>
      <c r="M23" s="44"/>
      <c r="N23" s="62" t="s">
        <v>7</v>
      </c>
      <c r="O23" s="63"/>
      <c r="P23" s="63"/>
      <c r="Q23" s="63"/>
      <c r="R23" s="64"/>
      <c r="S23" s="66">
        <f>'【予定電気料金一覧（契約種別ごと）】（従量電灯Ａ相当）'!Y253</f>
        <v>0</v>
      </c>
      <c r="T23" s="66"/>
      <c r="U23" s="66"/>
      <c r="V23" s="66"/>
      <c r="W23" s="66"/>
      <c r="X23" s="66"/>
    </row>
    <row r="24" spans="3:24" ht="15" customHeight="1" x14ac:dyDescent="0.15">
      <c r="C24" s="4"/>
      <c r="D24" s="4"/>
      <c r="E24" s="40" t="s">
        <v>178</v>
      </c>
      <c r="F24" s="40"/>
      <c r="G24" s="67" t="s">
        <v>179</v>
      </c>
      <c r="H24" s="43"/>
      <c r="I24" s="43"/>
      <c r="J24" s="43"/>
      <c r="K24" s="43"/>
      <c r="L24" s="43"/>
      <c r="M24" s="44"/>
      <c r="N24" s="62" t="s">
        <v>7</v>
      </c>
      <c r="O24" s="63"/>
      <c r="P24" s="63"/>
      <c r="Q24" s="63"/>
      <c r="R24" s="64"/>
      <c r="S24" s="66">
        <f>'【予定電気料金一覧（契約種別ごと）】（従量電灯Ａ相当）'!Y307</f>
        <v>0</v>
      </c>
      <c r="T24" s="66"/>
      <c r="U24" s="66"/>
      <c r="V24" s="66"/>
      <c r="W24" s="66"/>
      <c r="X24" s="66"/>
    </row>
    <row r="25" spans="3:24" ht="15" customHeight="1" x14ac:dyDescent="0.15">
      <c r="C25" s="4"/>
      <c r="D25" s="4"/>
      <c r="E25" s="40" t="s">
        <v>180</v>
      </c>
      <c r="F25" s="40"/>
      <c r="G25" s="67" t="s">
        <v>181</v>
      </c>
      <c r="H25" s="43"/>
      <c r="I25" s="43"/>
      <c r="J25" s="43"/>
      <c r="K25" s="43"/>
      <c r="L25" s="43"/>
      <c r="M25" s="44"/>
      <c r="N25" s="62" t="s">
        <v>7</v>
      </c>
      <c r="O25" s="63"/>
      <c r="P25" s="63"/>
      <c r="Q25" s="63"/>
      <c r="R25" s="64"/>
      <c r="S25" s="66">
        <f>'【予定電気料金一覧（契約種別ごと）】（従量電灯Ａ相当）'!Y361</f>
        <v>0</v>
      </c>
      <c r="T25" s="66"/>
      <c r="U25" s="66"/>
      <c r="V25" s="66"/>
      <c r="W25" s="66"/>
      <c r="X25" s="66"/>
    </row>
    <row r="26" spans="3:24" ht="15" customHeight="1" x14ac:dyDescent="0.15">
      <c r="C26" s="4"/>
      <c r="D26" s="4"/>
      <c r="E26" s="40" t="s">
        <v>182</v>
      </c>
      <c r="F26" s="40"/>
      <c r="G26" s="67" t="s">
        <v>183</v>
      </c>
      <c r="H26" s="43"/>
      <c r="I26" s="43"/>
      <c r="J26" s="43"/>
      <c r="K26" s="43"/>
      <c r="L26" s="43"/>
      <c r="M26" s="44"/>
      <c r="N26" s="62" t="s">
        <v>7</v>
      </c>
      <c r="O26" s="63"/>
      <c r="P26" s="63"/>
      <c r="Q26" s="63"/>
      <c r="R26" s="64"/>
      <c r="S26" s="66">
        <f>'【予定電気料金一覧（契約種別ごと）】（従量電灯Ａ相当）'!Y415</f>
        <v>0</v>
      </c>
      <c r="T26" s="66"/>
      <c r="U26" s="66"/>
      <c r="V26" s="66"/>
      <c r="W26" s="66"/>
      <c r="X26" s="66"/>
    </row>
    <row r="27" spans="3:24" ht="15" customHeight="1" x14ac:dyDescent="0.15">
      <c r="C27" s="4"/>
      <c r="D27" s="4"/>
      <c r="E27" s="40" t="s">
        <v>184</v>
      </c>
      <c r="F27" s="40"/>
      <c r="G27" s="67" t="s">
        <v>185</v>
      </c>
      <c r="H27" s="43"/>
      <c r="I27" s="43"/>
      <c r="J27" s="43"/>
      <c r="K27" s="43"/>
      <c r="L27" s="43"/>
      <c r="M27" s="44"/>
      <c r="N27" s="62" t="s">
        <v>7</v>
      </c>
      <c r="O27" s="63"/>
      <c r="P27" s="63"/>
      <c r="Q27" s="63"/>
      <c r="R27" s="64"/>
      <c r="S27" s="66">
        <f>'【予定電気料金一覧（契約種別ごと）】（従量電灯Ａ相当）'!Y469</f>
        <v>0</v>
      </c>
      <c r="T27" s="66"/>
      <c r="U27" s="66"/>
      <c r="V27" s="66"/>
      <c r="W27" s="66"/>
      <c r="X27" s="66"/>
    </row>
    <row r="28" spans="3:24" ht="15" customHeight="1" x14ac:dyDescent="0.15">
      <c r="C28" s="4"/>
      <c r="D28" s="4"/>
      <c r="E28" s="40" t="s">
        <v>186</v>
      </c>
      <c r="F28" s="40"/>
      <c r="G28" s="67" t="s">
        <v>187</v>
      </c>
      <c r="H28" s="43"/>
      <c r="I28" s="43"/>
      <c r="J28" s="43"/>
      <c r="K28" s="43"/>
      <c r="L28" s="43"/>
      <c r="M28" s="44"/>
      <c r="N28" s="62" t="s">
        <v>7</v>
      </c>
      <c r="O28" s="63"/>
      <c r="P28" s="63"/>
      <c r="Q28" s="63"/>
      <c r="R28" s="64"/>
      <c r="S28" s="66">
        <f>'【予定電気料金一覧（契約種別ごと）】（従量電灯Ａ相当）'!Y523</f>
        <v>0</v>
      </c>
      <c r="T28" s="66"/>
      <c r="U28" s="66"/>
      <c r="V28" s="66"/>
      <c r="W28" s="66"/>
      <c r="X28" s="66"/>
    </row>
    <row r="29" spans="3:24" ht="15" customHeight="1" x14ac:dyDescent="0.15">
      <c r="C29" s="4"/>
      <c r="D29" s="4"/>
      <c r="E29" s="40" t="s">
        <v>188</v>
      </c>
      <c r="F29" s="40"/>
      <c r="G29" s="67" t="s">
        <v>189</v>
      </c>
      <c r="H29" s="43"/>
      <c r="I29" s="43"/>
      <c r="J29" s="43"/>
      <c r="K29" s="43"/>
      <c r="L29" s="43"/>
      <c r="M29" s="44"/>
      <c r="N29" s="62" t="s">
        <v>7</v>
      </c>
      <c r="O29" s="63"/>
      <c r="P29" s="63"/>
      <c r="Q29" s="63"/>
      <c r="R29" s="64"/>
      <c r="S29" s="66">
        <f>'【予定電気料金一覧（契約種別ごと）】（従量電灯Ａ相当）'!Y577</f>
        <v>0</v>
      </c>
      <c r="T29" s="66"/>
      <c r="U29" s="66"/>
      <c r="V29" s="66"/>
      <c r="W29" s="66"/>
      <c r="X29" s="66"/>
    </row>
    <row r="30" spans="3:24" ht="15" customHeight="1" x14ac:dyDescent="0.15">
      <c r="C30" s="4"/>
      <c r="D30" s="4"/>
      <c r="E30" s="40" t="s">
        <v>190</v>
      </c>
      <c r="F30" s="40"/>
      <c r="G30" s="67" t="s">
        <v>191</v>
      </c>
      <c r="H30" s="43"/>
      <c r="I30" s="43"/>
      <c r="J30" s="43"/>
      <c r="K30" s="43"/>
      <c r="L30" s="43"/>
      <c r="M30" s="44"/>
      <c r="N30" s="62" t="s">
        <v>7</v>
      </c>
      <c r="O30" s="63"/>
      <c r="P30" s="63"/>
      <c r="Q30" s="63"/>
      <c r="R30" s="64"/>
      <c r="S30" s="66">
        <f>'【予定電気料金一覧（契約種別ごと）】（従量電灯Ａ相当）'!Y631</f>
        <v>0</v>
      </c>
      <c r="T30" s="66"/>
      <c r="U30" s="66"/>
      <c r="V30" s="66"/>
      <c r="W30" s="66"/>
      <c r="X30" s="66"/>
    </row>
    <row r="31" spans="3:24" ht="15" customHeight="1" x14ac:dyDescent="0.15">
      <c r="C31" s="4"/>
      <c r="D31" s="4"/>
      <c r="E31" s="40" t="s">
        <v>192</v>
      </c>
      <c r="F31" s="40"/>
      <c r="G31" s="67" t="s">
        <v>193</v>
      </c>
      <c r="H31" s="43"/>
      <c r="I31" s="43"/>
      <c r="J31" s="43"/>
      <c r="K31" s="43"/>
      <c r="L31" s="43"/>
      <c r="M31" s="44"/>
      <c r="N31" s="62" t="s">
        <v>7</v>
      </c>
      <c r="O31" s="63"/>
      <c r="P31" s="63"/>
      <c r="Q31" s="63"/>
      <c r="R31" s="64"/>
      <c r="S31" s="66">
        <f>'【予定電気料金一覧（契約種別ごと）】（従量電灯Ａ相当）'!Y685</f>
        <v>0</v>
      </c>
      <c r="T31" s="66"/>
      <c r="U31" s="66"/>
      <c r="V31" s="66"/>
      <c r="W31" s="66"/>
      <c r="X31" s="66"/>
    </row>
    <row r="32" spans="3:24" ht="15" customHeight="1" x14ac:dyDescent="0.15">
      <c r="C32" s="4"/>
      <c r="D32" s="4"/>
      <c r="E32" s="40" t="s">
        <v>194</v>
      </c>
      <c r="F32" s="40"/>
      <c r="G32" s="67" t="s">
        <v>195</v>
      </c>
      <c r="H32" s="43"/>
      <c r="I32" s="43"/>
      <c r="J32" s="43"/>
      <c r="K32" s="43"/>
      <c r="L32" s="43"/>
      <c r="M32" s="44"/>
      <c r="N32" s="62" t="s">
        <v>7</v>
      </c>
      <c r="O32" s="63"/>
      <c r="P32" s="63"/>
      <c r="Q32" s="63"/>
      <c r="R32" s="64"/>
      <c r="S32" s="66">
        <f>'【予定電気料金一覧（契約種別ごと）】（従量電灯Ａ相当）'!Y739</f>
        <v>0</v>
      </c>
      <c r="T32" s="66"/>
      <c r="U32" s="66"/>
      <c r="V32" s="66"/>
      <c r="W32" s="66"/>
      <c r="X32" s="66"/>
    </row>
    <row r="33" spans="3:24" ht="15" customHeight="1" x14ac:dyDescent="0.15">
      <c r="C33" s="4"/>
      <c r="D33" s="4"/>
      <c r="E33" s="40" t="s">
        <v>196</v>
      </c>
      <c r="F33" s="40"/>
      <c r="G33" s="67" t="s">
        <v>197</v>
      </c>
      <c r="H33" s="43"/>
      <c r="I33" s="43"/>
      <c r="J33" s="43"/>
      <c r="K33" s="43"/>
      <c r="L33" s="43"/>
      <c r="M33" s="44"/>
      <c r="N33" s="62" t="s">
        <v>7</v>
      </c>
      <c r="O33" s="63"/>
      <c r="P33" s="63"/>
      <c r="Q33" s="63"/>
      <c r="R33" s="64"/>
      <c r="S33" s="66">
        <f>'【予定電気料金一覧（契約種別ごと）】（従量電灯Ａ相当）'!Y793</f>
        <v>0</v>
      </c>
      <c r="T33" s="66"/>
      <c r="U33" s="66"/>
      <c r="V33" s="66"/>
      <c r="W33" s="66"/>
      <c r="X33" s="66"/>
    </row>
    <row r="34" spans="3:24" ht="15" customHeight="1" x14ac:dyDescent="0.15">
      <c r="C34" s="4"/>
      <c r="D34" s="4"/>
      <c r="E34" s="40" t="s">
        <v>198</v>
      </c>
      <c r="F34" s="40"/>
      <c r="G34" s="67" t="s">
        <v>199</v>
      </c>
      <c r="H34" s="43"/>
      <c r="I34" s="43"/>
      <c r="J34" s="43"/>
      <c r="K34" s="43"/>
      <c r="L34" s="43"/>
      <c r="M34" s="44"/>
      <c r="N34" s="62" t="s">
        <v>7</v>
      </c>
      <c r="O34" s="63"/>
      <c r="P34" s="63"/>
      <c r="Q34" s="63"/>
      <c r="R34" s="64"/>
      <c r="S34" s="66">
        <f>'【予定電気料金一覧（契約種別ごと）】（従量電灯Ａ相当）'!Y847</f>
        <v>0</v>
      </c>
      <c r="T34" s="66"/>
      <c r="U34" s="66"/>
      <c r="V34" s="66"/>
      <c r="W34" s="66"/>
      <c r="X34" s="66"/>
    </row>
    <row r="35" spans="3:24" ht="15" customHeight="1" x14ac:dyDescent="0.15">
      <c r="C35" s="4"/>
      <c r="D35" s="4"/>
      <c r="E35" s="40" t="s">
        <v>200</v>
      </c>
      <c r="F35" s="40"/>
      <c r="G35" s="67" t="s">
        <v>201</v>
      </c>
      <c r="H35" s="43"/>
      <c r="I35" s="43"/>
      <c r="J35" s="43"/>
      <c r="K35" s="43"/>
      <c r="L35" s="43"/>
      <c r="M35" s="44"/>
      <c r="N35" s="62" t="s">
        <v>7</v>
      </c>
      <c r="O35" s="63"/>
      <c r="P35" s="63"/>
      <c r="Q35" s="63"/>
      <c r="R35" s="64"/>
      <c r="S35" s="66">
        <f>'【予定電気料金一覧（契約種別ごと）】（従量電灯Ａ相当）'!Y901</f>
        <v>0</v>
      </c>
      <c r="T35" s="66"/>
      <c r="U35" s="66"/>
      <c r="V35" s="66"/>
      <c r="W35" s="66"/>
      <c r="X35" s="66"/>
    </row>
    <row r="36" spans="3:24" ht="15" customHeight="1" x14ac:dyDescent="0.15">
      <c r="D36" s="4"/>
      <c r="E36" s="40" t="s">
        <v>202</v>
      </c>
      <c r="F36" s="40"/>
      <c r="G36" s="67" t="s">
        <v>203</v>
      </c>
      <c r="H36" s="43"/>
      <c r="I36" s="43"/>
      <c r="J36" s="43"/>
      <c r="K36" s="43"/>
      <c r="L36" s="43"/>
      <c r="M36" s="44"/>
      <c r="N36" s="62" t="s">
        <v>7</v>
      </c>
      <c r="O36" s="63"/>
      <c r="P36" s="63"/>
      <c r="Q36" s="63"/>
      <c r="R36" s="64"/>
      <c r="S36" s="66">
        <f>'【予定電気料金一覧（契約種別ごと）】（従量電灯Ａ相当）'!Y955</f>
        <v>0</v>
      </c>
      <c r="T36" s="66"/>
      <c r="U36" s="66"/>
      <c r="V36" s="66"/>
      <c r="W36" s="66"/>
      <c r="X36" s="66"/>
    </row>
    <row r="37" spans="3:24" ht="15" customHeight="1" x14ac:dyDescent="0.15">
      <c r="D37" s="4"/>
      <c r="E37" s="40" t="s">
        <v>106</v>
      </c>
      <c r="F37" s="40"/>
      <c r="G37" s="67" t="s">
        <v>204</v>
      </c>
      <c r="H37" s="43"/>
      <c r="I37" s="43"/>
      <c r="J37" s="43"/>
      <c r="K37" s="43"/>
      <c r="L37" s="43"/>
      <c r="M37" s="44"/>
      <c r="N37" s="62" t="s">
        <v>7</v>
      </c>
      <c r="O37" s="63"/>
      <c r="P37" s="63"/>
      <c r="Q37" s="63"/>
      <c r="R37" s="64"/>
      <c r="S37" s="66">
        <f>'【予定電気料金一覧（契約種別ごと）】（従量電灯Ａ相当）'!Y1009</f>
        <v>0</v>
      </c>
      <c r="T37" s="66"/>
      <c r="U37" s="66"/>
      <c r="V37" s="66"/>
      <c r="W37" s="66"/>
      <c r="X37" s="66"/>
    </row>
    <row r="38" spans="3:24" ht="15" customHeight="1" x14ac:dyDescent="0.15">
      <c r="D38" s="4"/>
      <c r="E38" s="40" t="s">
        <v>205</v>
      </c>
      <c r="F38" s="40"/>
      <c r="G38" s="67" t="s">
        <v>206</v>
      </c>
      <c r="H38" s="43"/>
      <c r="I38" s="43"/>
      <c r="J38" s="43"/>
      <c r="K38" s="43"/>
      <c r="L38" s="43"/>
      <c r="M38" s="44"/>
      <c r="N38" s="62" t="s">
        <v>7</v>
      </c>
      <c r="O38" s="63"/>
      <c r="P38" s="63"/>
      <c r="Q38" s="63"/>
      <c r="R38" s="64"/>
      <c r="S38" s="66">
        <f>'【予定電気料金一覧（契約種別ごと）】（従量電灯Ａ相当）'!Y1063</f>
        <v>0</v>
      </c>
      <c r="T38" s="66"/>
      <c r="U38" s="66"/>
      <c r="V38" s="66"/>
      <c r="W38" s="66"/>
      <c r="X38" s="66"/>
    </row>
    <row r="39" spans="3:24" ht="15" customHeight="1" x14ac:dyDescent="0.15">
      <c r="D39" s="4"/>
      <c r="E39" s="40" t="s">
        <v>207</v>
      </c>
      <c r="F39" s="40"/>
      <c r="G39" s="67" t="s">
        <v>208</v>
      </c>
      <c r="H39" s="43"/>
      <c r="I39" s="43"/>
      <c r="J39" s="43"/>
      <c r="K39" s="43"/>
      <c r="L39" s="43"/>
      <c r="M39" s="44"/>
      <c r="N39" s="62" t="s">
        <v>7</v>
      </c>
      <c r="O39" s="63"/>
      <c r="P39" s="63"/>
      <c r="Q39" s="63"/>
      <c r="R39" s="64"/>
      <c r="S39" s="66">
        <f>'【予定電気料金一覧（契約種別ごと）】（従量電灯Ａ相当）'!Y1117</f>
        <v>0</v>
      </c>
      <c r="T39" s="66"/>
      <c r="U39" s="66"/>
      <c r="V39" s="66"/>
      <c r="W39" s="66"/>
      <c r="X39" s="66"/>
    </row>
    <row r="40" spans="3:24" ht="15" customHeight="1" x14ac:dyDescent="0.15">
      <c r="D40" s="4"/>
      <c r="E40" s="40" t="s">
        <v>209</v>
      </c>
      <c r="F40" s="40"/>
      <c r="G40" s="67" t="s">
        <v>210</v>
      </c>
      <c r="H40" s="43"/>
      <c r="I40" s="43"/>
      <c r="J40" s="43"/>
      <c r="K40" s="43"/>
      <c r="L40" s="43"/>
      <c r="M40" s="44"/>
      <c r="N40" s="62" t="s">
        <v>7</v>
      </c>
      <c r="O40" s="63"/>
      <c r="P40" s="63"/>
      <c r="Q40" s="63"/>
      <c r="R40" s="64"/>
      <c r="S40" s="66">
        <f>'【予定電気料金一覧（契約種別ごと）】（従量電灯Ａ相当）'!Y1171</f>
        <v>0</v>
      </c>
      <c r="T40" s="66"/>
      <c r="U40" s="66"/>
      <c r="V40" s="66"/>
      <c r="W40" s="66"/>
      <c r="X40" s="66"/>
    </row>
    <row r="41" spans="3:24" ht="15" customHeight="1" x14ac:dyDescent="0.15">
      <c r="D41" s="4"/>
      <c r="E41" s="40" t="s">
        <v>211</v>
      </c>
      <c r="F41" s="40"/>
      <c r="G41" s="73" t="s">
        <v>212</v>
      </c>
      <c r="H41" s="50"/>
      <c r="I41" s="50"/>
      <c r="J41" s="50"/>
      <c r="K41" s="50"/>
      <c r="L41" s="50"/>
      <c r="M41" s="51"/>
      <c r="N41" s="62" t="s">
        <v>7</v>
      </c>
      <c r="O41" s="63"/>
      <c r="P41" s="63"/>
      <c r="Q41" s="63"/>
      <c r="R41" s="64"/>
      <c r="S41" s="66">
        <f>'【予定電気料金一覧（契約種別ごと）】（従量電灯Ａ相当）'!Y1225</f>
        <v>0</v>
      </c>
      <c r="T41" s="66"/>
      <c r="U41" s="66"/>
      <c r="V41" s="66"/>
      <c r="W41" s="66"/>
      <c r="X41" s="66"/>
    </row>
    <row r="42" spans="3:24" ht="15" customHeight="1" x14ac:dyDescent="0.15">
      <c r="D42" s="4"/>
      <c r="E42" s="55" t="s">
        <v>213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7"/>
      <c r="S42" s="66">
        <f>SUM(S19:X41)</f>
        <v>0</v>
      </c>
      <c r="T42" s="66"/>
      <c r="U42" s="66"/>
      <c r="V42" s="66"/>
      <c r="W42" s="66"/>
      <c r="X42" s="66"/>
    </row>
    <row r="43" spans="3:24" ht="15" customHeight="1" x14ac:dyDescent="0.15">
      <c r="D43" s="4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/>
      <c r="Q43" s="18"/>
      <c r="R43" s="18"/>
      <c r="S43" s="18"/>
      <c r="T43" s="18"/>
      <c r="U43" s="18"/>
    </row>
    <row r="44" spans="3:24" ht="15" customHeight="1" x14ac:dyDescent="0.15">
      <c r="D44" s="4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8"/>
      <c r="Q44" s="18"/>
      <c r="R44" s="18"/>
      <c r="S44" s="18"/>
      <c r="T44" s="18"/>
      <c r="U44" s="18"/>
    </row>
    <row r="45" spans="3:24" ht="15" customHeight="1" x14ac:dyDescent="0.15">
      <c r="D45" s="4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8"/>
      <c r="Q45" s="18"/>
      <c r="R45" s="18"/>
      <c r="S45" s="18"/>
      <c r="T45" s="18"/>
      <c r="U45" s="18"/>
    </row>
    <row r="46" spans="3:24" ht="15" customHeight="1" x14ac:dyDescent="0.15">
      <c r="D46" s="4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/>
      <c r="Q46" s="18"/>
      <c r="R46" s="18"/>
      <c r="S46" s="18"/>
      <c r="T46" s="18"/>
      <c r="U46" s="18"/>
    </row>
    <row r="47" spans="3:24" ht="15" customHeight="1" x14ac:dyDescent="0.15">
      <c r="D47" s="4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  <c r="Q47" s="18"/>
      <c r="R47" s="18"/>
      <c r="S47" s="18"/>
      <c r="T47" s="18"/>
      <c r="U47" s="18"/>
    </row>
    <row r="48" spans="3:24" ht="15" customHeight="1" x14ac:dyDescent="0.15">
      <c r="D48" s="4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/>
      <c r="Q48" s="18"/>
      <c r="R48" s="18"/>
      <c r="S48" s="18"/>
      <c r="T48" s="18"/>
      <c r="U48" s="18"/>
    </row>
    <row r="49" spans="3:24" ht="15" customHeight="1" x14ac:dyDescent="0.15">
      <c r="D49" s="4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  <c r="Q49" s="18"/>
      <c r="R49" s="18"/>
      <c r="S49" s="18"/>
      <c r="T49" s="18"/>
      <c r="U49" s="18"/>
    </row>
    <row r="50" spans="3:24" ht="15" customHeight="1" x14ac:dyDescent="0.15">
      <c r="D50" s="4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18"/>
      <c r="R50" s="18"/>
      <c r="S50" s="18"/>
      <c r="T50" s="18"/>
      <c r="U50" s="18"/>
    </row>
    <row r="51" spans="3:24" ht="15" customHeight="1" x14ac:dyDescent="0.15">
      <c r="D51" s="4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18"/>
      <c r="R51" s="18"/>
      <c r="S51" s="18"/>
      <c r="T51" s="18"/>
      <c r="U51" s="18"/>
    </row>
    <row r="52" spans="3:24" ht="15" customHeight="1" x14ac:dyDescent="0.15">
      <c r="D52" s="4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8"/>
      <c r="R52" s="18"/>
      <c r="S52" s="18"/>
      <c r="T52" s="18"/>
      <c r="U52" s="18"/>
    </row>
    <row r="53" spans="3:24" ht="15" customHeight="1" x14ac:dyDescent="0.15">
      <c r="D53" s="4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  <c r="Q53" s="18"/>
      <c r="R53" s="18"/>
      <c r="S53" s="18"/>
      <c r="T53" s="18"/>
      <c r="U53" s="18"/>
    </row>
    <row r="54" spans="3:24" ht="15" customHeight="1" x14ac:dyDescent="0.15">
      <c r="D54" s="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  <c r="Q54" s="18"/>
      <c r="R54" s="18"/>
      <c r="S54" s="18"/>
      <c r="T54" s="18"/>
      <c r="U54" s="18"/>
    </row>
    <row r="55" spans="3:24" ht="15" customHeight="1" x14ac:dyDescent="0.15">
      <c r="D55" s="4"/>
      <c r="E55" s="4" t="s">
        <v>267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8"/>
      <c r="Q55" s="18"/>
      <c r="R55" s="18"/>
      <c r="S55" s="18"/>
      <c r="T55" s="18"/>
      <c r="U55" s="18"/>
    </row>
    <row r="56" spans="3:24" ht="15" customHeight="1" x14ac:dyDescent="0.15">
      <c r="D56" s="4"/>
      <c r="E56" s="4"/>
      <c r="F56" s="3"/>
    </row>
    <row r="57" spans="3:24" ht="15" customHeight="1" x14ac:dyDescent="0.15">
      <c r="D57" s="4"/>
      <c r="E57" s="40" t="s">
        <v>1</v>
      </c>
      <c r="F57" s="40"/>
      <c r="G57" s="68" t="s">
        <v>4</v>
      </c>
      <c r="H57" s="68"/>
      <c r="I57" s="68"/>
      <c r="J57" s="68"/>
      <c r="K57" s="68"/>
      <c r="L57" s="68"/>
      <c r="M57" s="68"/>
      <c r="N57" s="62" t="s">
        <v>6</v>
      </c>
      <c r="O57" s="63"/>
      <c r="P57" s="63"/>
      <c r="Q57" s="63"/>
      <c r="R57" s="64"/>
      <c r="S57" s="40" t="s">
        <v>167</v>
      </c>
      <c r="T57" s="40"/>
      <c r="U57" s="40"/>
      <c r="V57" s="40"/>
      <c r="W57" s="40"/>
      <c r="X57" s="40"/>
    </row>
    <row r="58" spans="3:24" ht="15" customHeight="1" x14ac:dyDescent="0.15">
      <c r="D58" s="4"/>
      <c r="E58" s="40" t="s">
        <v>214</v>
      </c>
      <c r="F58" s="40"/>
      <c r="G58" s="65" t="s">
        <v>171</v>
      </c>
      <c r="H58" s="65"/>
      <c r="I58" s="65"/>
      <c r="J58" s="65"/>
      <c r="K58" s="65"/>
      <c r="L58" s="65"/>
      <c r="M58" s="65"/>
      <c r="N58" s="62" t="s">
        <v>130</v>
      </c>
      <c r="O58" s="63"/>
      <c r="P58" s="63"/>
      <c r="Q58" s="63"/>
      <c r="R58" s="64"/>
      <c r="S58" s="66">
        <f>'【予定電気料金一覧（契約種別ごと）】（低圧電力相当）'!Y37</f>
        <v>0</v>
      </c>
      <c r="T58" s="66"/>
      <c r="U58" s="66"/>
      <c r="V58" s="66"/>
      <c r="W58" s="66"/>
      <c r="X58" s="66"/>
    </row>
    <row r="59" spans="3:24" ht="15" customHeight="1" x14ac:dyDescent="0.15">
      <c r="C59" s="4"/>
      <c r="D59" s="4"/>
      <c r="E59" s="40" t="s">
        <v>72</v>
      </c>
      <c r="F59" s="40"/>
      <c r="G59" s="65" t="s">
        <v>215</v>
      </c>
      <c r="H59" s="65"/>
      <c r="I59" s="65"/>
      <c r="J59" s="65"/>
      <c r="K59" s="65"/>
      <c r="L59" s="65"/>
      <c r="M59" s="65"/>
      <c r="N59" s="62" t="s">
        <v>130</v>
      </c>
      <c r="O59" s="63"/>
      <c r="P59" s="63"/>
      <c r="Q59" s="63"/>
      <c r="R59" s="64"/>
      <c r="S59" s="66">
        <f>'【予定電気料金一覧（契約種別ごと）】（低圧電力相当）'!Y91</f>
        <v>0</v>
      </c>
      <c r="T59" s="66"/>
      <c r="U59" s="66"/>
      <c r="V59" s="66"/>
      <c r="W59" s="66"/>
      <c r="X59" s="66"/>
    </row>
    <row r="60" spans="3:24" ht="15" customHeight="1" x14ac:dyDescent="0.15">
      <c r="D60" s="4"/>
      <c r="E60" s="40" t="s">
        <v>216</v>
      </c>
      <c r="F60" s="40"/>
      <c r="G60" s="65" t="s">
        <v>173</v>
      </c>
      <c r="H60" s="65"/>
      <c r="I60" s="65"/>
      <c r="J60" s="65"/>
      <c r="K60" s="65"/>
      <c r="L60" s="65"/>
      <c r="M60" s="65"/>
      <c r="N60" s="62" t="s">
        <v>130</v>
      </c>
      <c r="O60" s="63"/>
      <c r="P60" s="63"/>
      <c r="Q60" s="63"/>
      <c r="R60" s="64"/>
      <c r="S60" s="66">
        <f>'【予定電気料金一覧（契約種別ごと）】（低圧電力相当）'!Y145</f>
        <v>0</v>
      </c>
      <c r="T60" s="66"/>
      <c r="U60" s="66"/>
      <c r="V60" s="66"/>
      <c r="W60" s="66"/>
      <c r="X60" s="66"/>
    </row>
    <row r="61" spans="3:24" ht="15" customHeight="1" x14ac:dyDescent="0.15">
      <c r="E61" s="40" t="s">
        <v>217</v>
      </c>
      <c r="F61" s="40"/>
      <c r="G61" s="65" t="s">
        <v>175</v>
      </c>
      <c r="H61" s="65"/>
      <c r="I61" s="65"/>
      <c r="J61" s="65"/>
      <c r="K61" s="65"/>
      <c r="L61" s="65"/>
      <c r="M61" s="65"/>
      <c r="N61" s="62" t="s">
        <v>130</v>
      </c>
      <c r="O61" s="63"/>
      <c r="P61" s="63"/>
      <c r="Q61" s="63"/>
      <c r="R61" s="64"/>
      <c r="S61" s="66">
        <f>'【予定電気料金一覧（契約種別ごと）】（低圧電力相当）'!Y199</f>
        <v>0</v>
      </c>
      <c r="T61" s="66"/>
      <c r="U61" s="66"/>
      <c r="V61" s="66"/>
      <c r="W61" s="66"/>
      <c r="X61" s="66"/>
    </row>
    <row r="62" spans="3:24" ht="15" customHeight="1" x14ac:dyDescent="0.15">
      <c r="E62" s="40" t="s">
        <v>218</v>
      </c>
      <c r="F62" s="40"/>
      <c r="G62" s="65" t="s">
        <v>177</v>
      </c>
      <c r="H62" s="65"/>
      <c r="I62" s="65"/>
      <c r="J62" s="65"/>
      <c r="K62" s="65"/>
      <c r="L62" s="65"/>
      <c r="M62" s="65"/>
      <c r="N62" s="62" t="s">
        <v>130</v>
      </c>
      <c r="O62" s="63"/>
      <c r="P62" s="63"/>
      <c r="Q62" s="63"/>
      <c r="R62" s="64"/>
      <c r="S62" s="66">
        <f>'【予定電気料金一覧（契約種別ごと）】（低圧電力相当）'!Y253</f>
        <v>0</v>
      </c>
      <c r="T62" s="66"/>
      <c r="U62" s="66"/>
      <c r="V62" s="66"/>
      <c r="W62" s="66"/>
      <c r="X62" s="66"/>
    </row>
    <row r="63" spans="3:24" ht="15" customHeight="1" x14ac:dyDescent="0.15">
      <c r="E63" s="40" t="s">
        <v>219</v>
      </c>
      <c r="F63" s="40"/>
      <c r="G63" s="65" t="s">
        <v>220</v>
      </c>
      <c r="H63" s="65"/>
      <c r="I63" s="65"/>
      <c r="J63" s="65"/>
      <c r="K63" s="65"/>
      <c r="L63" s="65"/>
      <c r="M63" s="65"/>
      <c r="N63" s="62" t="s">
        <v>130</v>
      </c>
      <c r="O63" s="63"/>
      <c r="P63" s="63"/>
      <c r="Q63" s="63"/>
      <c r="R63" s="64"/>
      <c r="S63" s="66">
        <f>'【予定電気料金一覧（契約種別ごと）】（低圧電力相当）'!Y307</f>
        <v>0</v>
      </c>
      <c r="T63" s="66"/>
      <c r="U63" s="66"/>
      <c r="V63" s="66"/>
      <c r="W63" s="66"/>
      <c r="X63" s="66"/>
    </row>
    <row r="64" spans="3:24" ht="15" customHeight="1" x14ac:dyDescent="0.15">
      <c r="E64" s="40" t="s">
        <v>221</v>
      </c>
      <c r="F64" s="40"/>
      <c r="G64" s="65" t="s">
        <v>181</v>
      </c>
      <c r="H64" s="65"/>
      <c r="I64" s="65"/>
      <c r="J64" s="65"/>
      <c r="K64" s="65"/>
      <c r="L64" s="65"/>
      <c r="M64" s="65"/>
      <c r="N64" s="62" t="s">
        <v>130</v>
      </c>
      <c r="O64" s="63"/>
      <c r="P64" s="63"/>
      <c r="Q64" s="63"/>
      <c r="R64" s="64"/>
      <c r="S64" s="66">
        <f>'【予定電気料金一覧（契約種別ごと）】（低圧電力相当）'!Y361</f>
        <v>0</v>
      </c>
      <c r="T64" s="66"/>
      <c r="U64" s="66"/>
      <c r="V64" s="66"/>
      <c r="W64" s="66"/>
      <c r="X64" s="66"/>
    </row>
    <row r="65" spans="4:24" ht="15" customHeight="1" x14ac:dyDescent="0.15">
      <c r="E65" s="40" t="s">
        <v>222</v>
      </c>
      <c r="F65" s="40"/>
      <c r="G65" s="65" t="s">
        <v>183</v>
      </c>
      <c r="H65" s="65"/>
      <c r="I65" s="65"/>
      <c r="J65" s="65"/>
      <c r="K65" s="65"/>
      <c r="L65" s="65"/>
      <c r="M65" s="65"/>
      <c r="N65" s="62" t="s">
        <v>130</v>
      </c>
      <c r="O65" s="63"/>
      <c r="P65" s="63"/>
      <c r="Q65" s="63"/>
      <c r="R65" s="64"/>
      <c r="S65" s="66">
        <f>'【予定電気料金一覧（契約種別ごと）】（低圧電力相当）'!Y415</f>
        <v>0</v>
      </c>
      <c r="T65" s="66"/>
      <c r="U65" s="66"/>
      <c r="V65" s="66"/>
      <c r="W65" s="66"/>
      <c r="X65" s="66"/>
    </row>
    <row r="66" spans="4:24" ht="15" customHeight="1" x14ac:dyDescent="0.15">
      <c r="E66" s="40" t="s">
        <v>223</v>
      </c>
      <c r="F66" s="40"/>
      <c r="G66" s="65" t="s">
        <v>185</v>
      </c>
      <c r="H66" s="65"/>
      <c r="I66" s="65"/>
      <c r="J66" s="65"/>
      <c r="K66" s="65"/>
      <c r="L66" s="65"/>
      <c r="M66" s="65"/>
      <c r="N66" s="62" t="s">
        <v>130</v>
      </c>
      <c r="O66" s="63"/>
      <c r="P66" s="63"/>
      <c r="Q66" s="63"/>
      <c r="R66" s="64"/>
      <c r="S66" s="66">
        <f>'【予定電気料金一覧（契約種別ごと）】（低圧電力相当）'!Y469</f>
        <v>0</v>
      </c>
      <c r="T66" s="66"/>
      <c r="U66" s="66"/>
      <c r="V66" s="66"/>
      <c r="W66" s="66"/>
      <c r="X66" s="66"/>
    </row>
    <row r="67" spans="4:24" ht="15" customHeight="1" x14ac:dyDescent="0.15">
      <c r="E67" s="40" t="s">
        <v>224</v>
      </c>
      <c r="F67" s="40"/>
      <c r="G67" s="65" t="s">
        <v>187</v>
      </c>
      <c r="H67" s="65"/>
      <c r="I67" s="65"/>
      <c r="J67" s="65"/>
      <c r="K67" s="65"/>
      <c r="L67" s="65"/>
      <c r="M67" s="65"/>
      <c r="N67" s="62" t="s">
        <v>130</v>
      </c>
      <c r="O67" s="63"/>
      <c r="P67" s="63"/>
      <c r="Q67" s="63"/>
      <c r="R67" s="64"/>
      <c r="S67" s="66">
        <f>'【予定電気料金一覧（契約種別ごと）】（低圧電力相当）'!Y523</f>
        <v>0</v>
      </c>
      <c r="T67" s="66"/>
      <c r="U67" s="66"/>
      <c r="V67" s="66"/>
      <c r="W67" s="66"/>
      <c r="X67" s="66"/>
    </row>
    <row r="68" spans="4:24" ht="15" customHeight="1" x14ac:dyDescent="0.15">
      <c r="E68" s="40" t="s">
        <v>225</v>
      </c>
      <c r="F68" s="40"/>
      <c r="G68" s="65" t="s">
        <v>189</v>
      </c>
      <c r="H68" s="65"/>
      <c r="I68" s="65"/>
      <c r="J68" s="65"/>
      <c r="K68" s="65"/>
      <c r="L68" s="65"/>
      <c r="M68" s="65"/>
      <c r="N68" s="62" t="s">
        <v>130</v>
      </c>
      <c r="O68" s="63"/>
      <c r="P68" s="63"/>
      <c r="Q68" s="63"/>
      <c r="R68" s="64"/>
      <c r="S68" s="66">
        <f>'【予定電気料金一覧（契約種別ごと）】（低圧電力相当）'!Y577</f>
        <v>0</v>
      </c>
      <c r="T68" s="66"/>
      <c r="U68" s="66"/>
      <c r="V68" s="66"/>
      <c r="W68" s="66"/>
      <c r="X68" s="66"/>
    </row>
    <row r="69" spans="4:24" ht="15" customHeight="1" x14ac:dyDescent="0.15">
      <c r="E69" s="40" t="s">
        <v>226</v>
      </c>
      <c r="F69" s="40"/>
      <c r="G69" s="65" t="s">
        <v>191</v>
      </c>
      <c r="H69" s="65"/>
      <c r="I69" s="65"/>
      <c r="J69" s="65"/>
      <c r="K69" s="65"/>
      <c r="L69" s="65"/>
      <c r="M69" s="65"/>
      <c r="N69" s="62" t="s">
        <v>130</v>
      </c>
      <c r="O69" s="63"/>
      <c r="P69" s="63"/>
      <c r="Q69" s="63"/>
      <c r="R69" s="64"/>
      <c r="S69" s="66">
        <f>'【予定電気料金一覧（契約種別ごと）】（低圧電力相当）'!Y631</f>
        <v>0</v>
      </c>
      <c r="T69" s="66"/>
      <c r="U69" s="66"/>
      <c r="V69" s="66"/>
      <c r="W69" s="66"/>
      <c r="X69" s="66"/>
    </row>
    <row r="70" spans="4:24" ht="15" customHeight="1" x14ac:dyDescent="0.15">
      <c r="E70" s="40" t="s">
        <v>227</v>
      </c>
      <c r="F70" s="40"/>
      <c r="G70" s="65" t="s">
        <v>193</v>
      </c>
      <c r="H70" s="65"/>
      <c r="I70" s="65"/>
      <c r="J70" s="65"/>
      <c r="K70" s="65"/>
      <c r="L70" s="65"/>
      <c r="M70" s="65"/>
      <c r="N70" s="62" t="s">
        <v>130</v>
      </c>
      <c r="O70" s="63"/>
      <c r="P70" s="63"/>
      <c r="Q70" s="63"/>
      <c r="R70" s="64"/>
      <c r="S70" s="66">
        <f>'【予定電気料金一覧（契約種別ごと）】（低圧電力相当）'!Y685</f>
        <v>0</v>
      </c>
      <c r="T70" s="66"/>
      <c r="U70" s="66"/>
      <c r="V70" s="66"/>
      <c r="W70" s="66"/>
      <c r="X70" s="66"/>
    </row>
    <row r="71" spans="4:24" ht="15" customHeight="1" x14ac:dyDescent="0.15">
      <c r="E71" s="40" t="s">
        <v>228</v>
      </c>
      <c r="F71" s="40"/>
      <c r="G71" s="65" t="s">
        <v>195</v>
      </c>
      <c r="H71" s="65"/>
      <c r="I71" s="65"/>
      <c r="J71" s="65"/>
      <c r="K71" s="65"/>
      <c r="L71" s="65"/>
      <c r="M71" s="65"/>
      <c r="N71" s="62" t="s">
        <v>130</v>
      </c>
      <c r="O71" s="63"/>
      <c r="P71" s="63"/>
      <c r="Q71" s="63"/>
      <c r="R71" s="64"/>
      <c r="S71" s="66">
        <f>'【予定電気料金一覧（契約種別ごと）】（低圧電力相当）'!Y739</f>
        <v>0</v>
      </c>
      <c r="T71" s="66"/>
      <c r="U71" s="66"/>
      <c r="V71" s="66"/>
      <c r="W71" s="66"/>
      <c r="X71" s="66"/>
    </row>
    <row r="72" spans="4:24" ht="15" customHeight="1" x14ac:dyDescent="0.15">
      <c r="E72" s="40" t="s">
        <v>229</v>
      </c>
      <c r="F72" s="40"/>
      <c r="G72" s="65" t="s">
        <v>197</v>
      </c>
      <c r="H72" s="65"/>
      <c r="I72" s="65"/>
      <c r="J72" s="65"/>
      <c r="K72" s="65"/>
      <c r="L72" s="65"/>
      <c r="M72" s="65"/>
      <c r="N72" s="62" t="s">
        <v>130</v>
      </c>
      <c r="O72" s="63"/>
      <c r="P72" s="63"/>
      <c r="Q72" s="63"/>
      <c r="R72" s="64"/>
      <c r="S72" s="66">
        <f>'【予定電気料金一覧（契約種別ごと）】（低圧電力相当）'!Y793</f>
        <v>0</v>
      </c>
      <c r="T72" s="66"/>
      <c r="U72" s="66"/>
      <c r="V72" s="66"/>
      <c r="W72" s="66"/>
      <c r="X72" s="66"/>
    </row>
    <row r="73" spans="4:24" ht="15" customHeight="1" x14ac:dyDescent="0.15">
      <c r="E73" s="40" t="s">
        <v>230</v>
      </c>
      <c r="F73" s="40"/>
      <c r="G73" s="65" t="s">
        <v>201</v>
      </c>
      <c r="H73" s="65"/>
      <c r="I73" s="65"/>
      <c r="J73" s="65"/>
      <c r="K73" s="65"/>
      <c r="L73" s="65"/>
      <c r="M73" s="65"/>
      <c r="N73" s="62" t="s">
        <v>130</v>
      </c>
      <c r="O73" s="63"/>
      <c r="P73" s="63"/>
      <c r="Q73" s="63"/>
      <c r="R73" s="64"/>
      <c r="S73" s="66">
        <f>'【予定電気料金一覧（契約種別ごと）】（低圧電力相当）'!Y847</f>
        <v>0</v>
      </c>
      <c r="T73" s="66"/>
      <c r="U73" s="66"/>
      <c r="V73" s="66"/>
      <c r="W73" s="66"/>
      <c r="X73" s="66"/>
    </row>
    <row r="74" spans="4:24" ht="15" customHeight="1" x14ac:dyDescent="0.15">
      <c r="E74" s="40" t="s">
        <v>231</v>
      </c>
      <c r="F74" s="40"/>
      <c r="G74" s="65" t="s">
        <v>203</v>
      </c>
      <c r="H74" s="65"/>
      <c r="I74" s="65"/>
      <c r="J74" s="65"/>
      <c r="K74" s="65"/>
      <c r="L74" s="65"/>
      <c r="M74" s="65"/>
      <c r="N74" s="62" t="s">
        <v>130</v>
      </c>
      <c r="O74" s="63"/>
      <c r="P74" s="63"/>
      <c r="Q74" s="63"/>
      <c r="R74" s="64"/>
      <c r="S74" s="66">
        <f>'【予定電気料金一覧（契約種別ごと）】（低圧電力相当）'!Y901</f>
        <v>0</v>
      </c>
      <c r="T74" s="66"/>
      <c r="U74" s="66"/>
      <c r="V74" s="66"/>
      <c r="W74" s="66"/>
      <c r="X74" s="66"/>
    </row>
    <row r="75" spans="4:24" ht="15" customHeight="1" x14ac:dyDescent="0.15">
      <c r="E75" s="40" t="s">
        <v>232</v>
      </c>
      <c r="F75" s="40"/>
      <c r="G75" s="65" t="s">
        <v>204</v>
      </c>
      <c r="H75" s="65"/>
      <c r="I75" s="65"/>
      <c r="J75" s="65"/>
      <c r="K75" s="65"/>
      <c r="L75" s="65"/>
      <c r="M75" s="65"/>
      <c r="N75" s="62" t="s">
        <v>130</v>
      </c>
      <c r="O75" s="63"/>
      <c r="P75" s="63"/>
      <c r="Q75" s="63"/>
      <c r="R75" s="64"/>
      <c r="S75" s="66">
        <f>'【予定電気料金一覧（契約種別ごと）】（低圧電力相当）'!Y955</f>
        <v>0</v>
      </c>
      <c r="T75" s="66"/>
      <c r="U75" s="66"/>
      <c r="V75" s="66"/>
      <c r="W75" s="66"/>
      <c r="X75" s="66"/>
    </row>
    <row r="76" spans="4:24" ht="15" customHeight="1" x14ac:dyDescent="0.15">
      <c r="E76" s="40" t="s">
        <v>233</v>
      </c>
      <c r="F76" s="40"/>
      <c r="G76" s="65" t="s">
        <v>208</v>
      </c>
      <c r="H76" s="65"/>
      <c r="I76" s="65"/>
      <c r="J76" s="65"/>
      <c r="K76" s="65"/>
      <c r="L76" s="65"/>
      <c r="M76" s="65"/>
      <c r="N76" s="62" t="s">
        <v>130</v>
      </c>
      <c r="O76" s="63"/>
      <c r="P76" s="63"/>
      <c r="Q76" s="63"/>
      <c r="R76" s="64"/>
      <c r="S76" s="66">
        <f>'【予定電気料金一覧（契約種別ごと）】（低圧電力相当）'!Y1009</f>
        <v>0</v>
      </c>
      <c r="T76" s="66"/>
      <c r="U76" s="66"/>
      <c r="V76" s="66"/>
      <c r="W76" s="66"/>
      <c r="X76" s="66"/>
    </row>
    <row r="77" spans="4:24" ht="15" customHeight="1" x14ac:dyDescent="0.15">
      <c r="E77" s="40" t="s">
        <v>234</v>
      </c>
      <c r="F77" s="40"/>
      <c r="G77" s="65" t="s">
        <v>210</v>
      </c>
      <c r="H77" s="65"/>
      <c r="I77" s="65"/>
      <c r="J77" s="65"/>
      <c r="K77" s="65"/>
      <c r="L77" s="65"/>
      <c r="M77" s="65"/>
      <c r="N77" s="62" t="s">
        <v>130</v>
      </c>
      <c r="O77" s="63"/>
      <c r="P77" s="63"/>
      <c r="Q77" s="63"/>
      <c r="R77" s="64"/>
      <c r="S77" s="66">
        <f>'【予定電気料金一覧（契約種別ごと）】（低圧電力相当）'!Y1063</f>
        <v>0</v>
      </c>
      <c r="T77" s="66"/>
      <c r="U77" s="66"/>
      <c r="V77" s="66"/>
      <c r="W77" s="66"/>
      <c r="X77" s="66"/>
    </row>
    <row r="78" spans="4:24" ht="15" customHeight="1" x14ac:dyDescent="0.15">
      <c r="E78" s="55" t="s">
        <v>235</v>
      </c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7"/>
      <c r="S78" s="66">
        <f>SUM(S58:X77)</f>
        <v>0</v>
      </c>
      <c r="T78" s="66"/>
      <c r="U78" s="66"/>
      <c r="V78" s="66"/>
      <c r="W78" s="66"/>
      <c r="X78" s="66"/>
    </row>
    <row r="79" spans="4:24" ht="15" customHeight="1" x14ac:dyDescent="0.15">
      <c r="D79" s="4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8"/>
      <c r="Q79" s="18"/>
      <c r="R79" s="18"/>
      <c r="S79" s="18"/>
      <c r="T79" s="18"/>
      <c r="U79" s="18"/>
    </row>
    <row r="80" spans="4:24" ht="15" customHeight="1" x14ac:dyDescent="0.15">
      <c r="D80" s="4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8"/>
      <c r="Q80" s="18"/>
      <c r="R80" s="18"/>
      <c r="S80" s="18"/>
      <c r="T80" s="18"/>
      <c r="U80" s="18"/>
    </row>
    <row r="81" spans="3:24" ht="15" customHeight="1" x14ac:dyDescent="0.15">
      <c r="D81" s="4"/>
      <c r="E81" s="4" t="s">
        <v>266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8"/>
      <c r="Q81" s="18"/>
      <c r="R81" s="18"/>
      <c r="S81" s="18"/>
      <c r="T81" s="18"/>
      <c r="U81" s="18"/>
    </row>
    <row r="83" spans="3:24" ht="15" customHeight="1" x14ac:dyDescent="0.15">
      <c r="E83" s="40" t="s">
        <v>236</v>
      </c>
      <c r="F83" s="40"/>
      <c r="G83" s="68" t="s">
        <v>4</v>
      </c>
      <c r="H83" s="68"/>
      <c r="I83" s="68"/>
      <c r="J83" s="68"/>
      <c r="K83" s="68"/>
      <c r="L83" s="68"/>
      <c r="M83" s="68"/>
      <c r="N83" s="40" t="s">
        <v>6</v>
      </c>
      <c r="O83" s="40"/>
      <c r="P83" s="40"/>
      <c r="Q83" s="40"/>
      <c r="R83" s="40"/>
      <c r="S83" s="40" t="s">
        <v>167</v>
      </c>
      <c r="T83" s="40"/>
      <c r="U83" s="40"/>
      <c r="V83" s="40"/>
      <c r="W83" s="40"/>
      <c r="X83" s="40"/>
    </row>
    <row r="84" spans="3:24" ht="15" customHeight="1" x14ac:dyDescent="0.15">
      <c r="E84" s="40">
        <v>39</v>
      </c>
      <c r="F84" s="40"/>
      <c r="G84" s="65" t="s">
        <v>208</v>
      </c>
      <c r="H84" s="65"/>
      <c r="I84" s="65"/>
      <c r="J84" s="65"/>
      <c r="K84" s="65"/>
      <c r="L84" s="65"/>
      <c r="M84" s="65"/>
      <c r="N84" s="40" t="s">
        <v>161</v>
      </c>
      <c r="O84" s="40"/>
      <c r="P84" s="40"/>
      <c r="Q84" s="40"/>
      <c r="R84" s="40"/>
      <c r="S84" s="66">
        <f>'【予定電気料金一覧（契約種別ごと）】（公衆街路灯Ｂ）'!S37</f>
        <v>0</v>
      </c>
      <c r="T84" s="66"/>
      <c r="U84" s="66"/>
      <c r="V84" s="66"/>
      <c r="W84" s="66"/>
      <c r="X84" s="66"/>
    </row>
    <row r="85" spans="3:24" ht="15" customHeight="1" x14ac:dyDescent="0.15">
      <c r="E85" s="55" t="s">
        <v>237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7"/>
      <c r="S85" s="66">
        <f>SUM(S84)</f>
        <v>0</v>
      </c>
      <c r="T85" s="66"/>
      <c r="U85" s="66"/>
      <c r="V85" s="66"/>
      <c r="W85" s="66"/>
      <c r="X85" s="66"/>
    </row>
    <row r="88" spans="3:24" ht="15" customHeight="1" x14ac:dyDescent="0.15">
      <c r="C88" s="4"/>
      <c r="D88" s="4"/>
      <c r="E88" s="30" t="s">
        <v>264</v>
      </c>
      <c r="F88" s="3"/>
    </row>
    <row r="89" spans="3:24" ht="15" customHeight="1" x14ac:dyDescent="0.15">
      <c r="E89" s="30" t="s">
        <v>265</v>
      </c>
    </row>
    <row r="90" spans="3:24" ht="15" customHeight="1" x14ac:dyDescent="0.15">
      <c r="E90" s="30" t="s">
        <v>238</v>
      </c>
    </row>
    <row r="91" spans="3:24" ht="15" customHeight="1" x14ac:dyDescent="0.15">
      <c r="E91" s="33" t="s">
        <v>239</v>
      </c>
    </row>
    <row r="92" spans="3:24" ht="15" customHeight="1" x14ac:dyDescent="0.15">
      <c r="E92" s="20" t="s">
        <v>270</v>
      </c>
    </row>
    <row r="93" spans="3:24" ht="15" customHeight="1" x14ac:dyDescent="0.15">
      <c r="E93" s="32" t="s">
        <v>271</v>
      </c>
    </row>
    <row r="94" spans="3:24" ht="15" customHeight="1" x14ac:dyDescent="0.15">
      <c r="E94" s="32" t="s">
        <v>273</v>
      </c>
    </row>
    <row r="119" spans="3:3" ht="15" customHeight="1" x14ac:dyDescent="0.15">
      <c r="C119" s="4"/>
    </row>
    <row r="121" spans="3:3" ht="15" customHeight="1" x14ac:dyDescent="0.15">
      <c r="C121" s="4"/>
    </row>
    <row r="122" spans="3:3" ht="15" customHeight="1" x14ac:dyDescent="0.15">
      <c r="C122" s="4"/>
    </row>
    <row r="123" spans="3:3" ht="15" customHeight="1" x14ac:dyDescent="0.15">
      <c r="C123" s="4"/>
    </row>
  </sheetData>
  <mergeCells count="205">
    <mergeCell ref="S85:X85"/>
    <mergeCell ref="E83:F83"/>
    <mergeCell ref="G83:M83"/>
    <mergeCell ref="S83:X83"/>
    <mergeCell ref="E84:F84"/>
    <mergeCell ref="G84:M84"/>
    <mergeCell ref="S84:X84"/>
    <mergeCell ref="N83:R83"/>
    <mergeCell ref="N84:R84"/>
    <mergeCell ref="E85:R85"/>
    <mergeCell ref="E77:F77"/>
    <mergeCell ref="G77:M77"/>
    <mergeCell ref="S77:X77"/>
    <mergeCell ref="S78:X78"/>
    <mergeCell ref="E75:F75"/>
    <mergeCell ref="G75:M75"/>
    <mergeCell ref="S75:X75"/>
    <mergeCell ref="E76:F76"/>
    <mergeCell ref="G76:M76"/>
    <mergeCell ref="S76:X76"/>
    <mergeCell ref="N75:R75"/>
    <mergeCell ref="N76:R76"/>
    <mergeCell ref="N77:R77"/>
    <mergeCell ref="E78:R78"/>
    <mergeCell ref="E73:F73"/>
    <mergeCell ref="G73:M73"/>
    <mergeCell ref="S73:X73"/>
    <mergeCell ref="E74:F74"/>
    <mergeCell ref="G74:M74"/>
    <mergeCell ref="S74:X74"/>
    <mergeCell ref="E71:F71"/>
    <mergeCell ref="G71:M71"/>
    <mergeCell ref="S71:X71"/>
    <mergeCell ref="E72:F72"/>
    <mergeCell ref="G72:M72"/>
    <mergeCell ref="S72:X72"/>
    <mergeCell ref="N71:R71"/>
    <mergeCell ref="N72:R72"/>
    <mergeCell ref="N73:R73"/>
    <mergeCell ref="N74:R74"/>
    <mergeCell ref="E69:F69"/>
    <mergeCell ref="G69:M69"/>
    <mergeCell ref="S69:X69"/>
    <mergeCell ref="E70:F70"/>
    <mergeCell ref="G70:M70"/>
    <mergeCell ref="S70:X70"/>
    <mergeCell ref="E67:F67"/>
    <mergeCell ref="G67:M67"/>
    <mergeCell ref="S67:X67"/>
    <mergeCell ref="E68:F68"/>
    <mergeCell ref="G68:M68"/>
    <mergeCell ref="S68:X68"/>
    <mergeCell ref="N67:R67"/>
    <mergeCell ref="N68:R68"/>
    <mergeCell ref="N69:R69"/>
    <mergeCell ref="N70:R70"/>
    <mergeCell ref="E65:F65"/>
    <mergeCell ref="G65:M65"/>
    <mergeCell ref="S65:X65"/>
    <mergeCell ref="E66:F66"/>
    <mergeCell ref="G66:M66"/>
    <mergeCell ref="S66:X66"/>
    <mergeCell ref="E63:F63"/>
    <mergeCell ref="G63:M63"/>
    <mergeCell ref="S63:X63"/>
    <mergeCell ref="E64:F64"/>
    <mergeCell ref="G64:M64"/>
    <mergeCell ref="S64:X64"/>
    <mergeCell ref="N63:R63"/>
    <mergeCell ref="N64:R64"/>
    <mergeCell ref="N65:R65"/>
    <mergeCell ref="N66:R66"/>
    <mergeCell ref="E61:F61"/>
    <mergeCell ref="G61:M61"/>
    <mergeCell ref="S61:X61"/>
    <mergeCell ref="E62:F62"/>
    <mergeCell ref="G62:M62"/>
    <mergeCell ref="S62:X62"/>
    <mergeCell ref="E59:F59"/>
    <mergeCell ref="G59:M59"/>
    <mergeCell ref="S59:X59"/>
    <mergeCell ref="E60:F60"/>
    <mergeCell ref="G60:M60"/>
    <mergeCell ref="S60:X60"/>
    <mergeCell ref="N59:R59"/>
    <mergeCell ref="N60:R60"/>
    <mergeCell ref="N61:R61"/>
    <mergeCell ref="N62:R62"/>
    <mergeCell ref="E57:F57"/>
    <mergeCell ref="G57:M57"/>
    <mergeCell ref="S57:X57"/>
    <mergeCell ref="E58:F58"/>
    <mergeCell ref="G58:M58"/>
    <mergeCell ref="S58:X58"/>
    <mergeCell ref="E41:F41"/>
    <mergeCell ref="G41:M41"/>
    <mergeCell ref="S41:X41"/>
    <mergeCell ref="S42:X42"/>
    <mergeCell ref="N41:R41"/>
    <mergeCell ref="E42:R42"/>
    <mergeCell ref="N57:R57"/>
    <mergeCell ref="N58:R58"/>
    <mergeCell ref="E39:F39"/>
    <mergeCell ref="G39:M39"/>
    <mergeCell ref="S39:X39"/>
    <mergeCell ref="E40:F40"/>
    <mergeCell ref="G40:M40"/>
    <mergeCell ref="S40:X40"/>
    <mergeCell ref="E37:F37"/>
    <mergeCell ref="G37:M37"/>
    <mergeCell ref="S37:X37"/>
    <mergeCell ref="E38:F38"/>
    <mergeCell ref="G38:M38"/>
    <mergeCell ref="S38:X38"/>
    <mergeCell ref="N37:R37"/>
    <mergeCell ref="N38:R38"/>
    <mergeCell ref="N39:R39"/>
    <mergeCell ref="N40:R40"/>
    <mergeCell ref="E35:F35"/>
    <mergeCell ref="G35:M35"/>
    <mergeCell ref="S35:X35"/>
    <mergeCell ref="E36:F36"/>
    <mergeCell ref="G36:M36"/>
    <mergeCell ref="S36:X36"/>
    <mergeCell ref="E33:F33"/>
    <mergeCell ref="G33:M33"/>
    <mergeCell ref="S33:X33"/>
    <mergeCell ref="E34:F34"/>
    <mergeCell ref="G34:M34"/>
    <mergeCell ref="S34:X34"/>
    <mergeCell ref="N33:R33"/>
    <mergeCell ref="N34:R34"/>
    <mergeCell ref="N35:R35"/>
    <mergeCell ref="N36:R36"/>
    <mergeCell ref="E31:F31"/>
    <mergeCell ref="G31:M31"/>
    <mergeCell ref="S31:X31"/>
    <mergeCell ref="E32:F32"/>
    <mergeCell ref="G32:M32"/>
    <mergeCell ref="S32:X32"/>
    <mergeCell ref="E29:F29"/>
    <mergeCell ref="G29:M29"/>
    <mergeCell ref="S29:X29"/>
    <mergeCell ref="E30:F30"/>
    <mergeCell ref="G30:M30"/>
    <mergeCell ref="S30:X30"/>
    <mergeCell ref="N29:R29"/>
    <mergeCell ref="N30:R30"/>
    <mergeCell ref="N31:R31"/>
    <mergeCell ref="N32:R32"/>
    <mergeCell ref="E27:F27"/>
    <mergeCell ref="G27:M27"/>
    <mergeCell ref="S27:X27"/>
    <mergeCell ref="E28:F28"/>
    <mergeCell ref="G28:M28"/>
    <mergeCell ref="S28:X28"/>
    <mergeCell ref="E25:F25"/>
    <mergeCell ref="G25:M25"/>
    <mergeCell ref="S25:X25"/>
    <mergeCell ref="E26:F26"/>
    <mergeCell ref="G26:M26"/>
    <mergeCell ref="S26:X26"/>
    <mergeCell ref="N25:R25"/>
    <mergeCell ref="N26:R26"/>
    <mergeCell ref="N27:R27"/>
    <mergeCell ref="N28:R28"/>
    <mergeCell ref="E23:F23"/>
    <mergeCell ref="G23:M23"/>
    <mergeCell ref="S23:X23"/>
    <mergeCell ref="E24:F24"/>
    <mergeCell ref="G24:M24"/>
    <mergeCell ref="S24:X24"/>
    <mergeCell ref="E21:F21"/>
    <mergeCell ref="G21:M21"/>
    <mergeCell ref="S21:X21"/>
    <mergeCell ref="E22:F22"/>
    <mergeCell ref="G22:M22"/>
    <mergeCell ref="S22:X22"/>
    <mergeCell ref="N21:R21"/>
    <mergeCell ref="N22:R22"/>
    <mergeCell ref="N23:R23"/>
    <mergeCell ref="N24:R24"/>
    <mergeCell ref="E20:F20"/>
    <mergeCell ref="G20:M20"/>
    <mergeCell ref="S20:X20"/>
    <mergeCell ref="E11:O11"/>
    <mergeCell ref="P11:U11"/>
    <mergeCell ref="E13:O13"/>
    <mergeCell ref="P13:U13"/>
    <mergeCell ref="E18:F18"/>
    <mergeCell ref="G18:M18"/>
    <mergeCell ref="S18:X18"/>
    <mergeCell ref="N20:R20"/>
    <mergeCell ref="D2:R3"/>
    <mergeCell ref="E8:O8"/>
    <mergeCell ref="P8:U8"/>
    <mergeCell ref="E9:O9"/>
    <mergeCell ref="P9:U9"/>
    <mergeCell ref="E10:O10"/>
    <mergeCell ref="P10:U10"/>
    <mergeCell ref="E19:F19"/>
    <mergeCell ref="G19:M19"/>
    <mergeCell ref="S19:X19"/>
    <mergeCell ref="N18:R18"/>
    <mergeCell ref="N19:R19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4"/>
  <sheetViews>
    <sheetView view="pageBreakPreview" zoomScaleNormal="100" zoomScaleSheetLayoutView="100" workbookViewId="0">
      <selection activeCell="P12" sqref="P12:R12"/>
    </sheetView>
  </sheetViews>
  <sheetFormatPr defaultColWidth="2.69921875" defaultRowHeight="15" customHeight="1" x14ac:dyDescent="0.15"/>
  <cols>
    <col min="1" max="5" width="2.69921875" style="20"/>
    <col min="6" max="6" width="2.69921875" style="25"/>
    <col min="7" max="7" width="2.69921875" style="20"/>
    <col min="8" max="8" width="2.69921875" style="20" customWidth="1"/>
    <col min="9" max="12" width="2.69921875" style="20"/>
    <col min="13" max="28" width="2.69921875" style="29"/>
    <col min="29" max="16384" width="2.69921875" style="20"/>
  </cols>
  <sheetData>
    <row r="1" spans="1:29" ht="15" customHeight="1" x14ac:dyDescent="0.15">
      <c r="A1" s="32"/>
      <c r="B1" s="32"/>
      <c r="C1" s="21"/>
      <c r="E1" s="27"/>
      <c r="F1" s="27"/>
      <c r="G1" s="27"/>
      <c r="H1" s="27"/>
      <c r="I1" s="27"/>
      <c r="J1" s="27"/>
      <c r="K1" s="27"/>
      <c r="L1" s="27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9" ht="15" customHeight="1" x14ac:dyDescent="0.15">
      <c r="A2" s="32"/>
      <c r="B2" s="32"/>
      <c r="C2" s="21"/>
      <c r="D2" s="27" t="s">
        <v>0</v>
      </c>
      <c r="E2" s="27"/>
      <c r="F2" s="27"/>
      <c r="G2" s="27"/>
      <c r="H2" s="27"/>
      <c r="I2" s="27"/>
      <c r="J2" s="27"/>
      <c r="K2" s="27"/>
      <c r="L2" s="27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9" ht="15" customHeight="1" x14ac:dyDescent="0.15">
      <c r="A3" s="32"/>
      <c r="B3" s="32"/>
      <c r="C3" s="21"/>
      <c r="E3" s="21"/>
      <c r="F3" s="22"/>
    </row>
    <row r="4" spans="1:29" ht="15" customHeight="1" x14ac:dyDescent="0.15">
      <c r="A4" s="32"/>
      <c r="B4" s="32"/>
      <c r="C4" s="21"/>
      <c r="D4" s="21"/>
      <c r="E4" s="21"/>
      <c r="F4" s="22"/>
    </row>
    <row r="5" spans="1:29" ht="15" customHeight="1" x14ac:dyDescent="0.15">
      <c r="A5" s="32"/>
      <c r="B5" s="32"/>
      <c r="C5" s="21"/>
      <c r="D5" s="21"/>
      <c r="E5" s="81" t="s">
        <v>1</v>
      </c>
      <c r="F5" s="81"/>
      <c r="G5" s="81"/>
      <c r="H5" s="23" t="s">
        <v>2</v>
      </c>
      <c r="I5" s="26" t="s">
        <v>3</v>
      </c>
      <c r="J5" s="26"/>
      <c r="K5" s="26"/>
    </row>
    <row r="6" spans="1:29" ht="15" customHeight="1" x14ac:dyDescent="0.15">
      <c r="A6" s="32"/>
      <c r="B6" s="32"/>
      <c r="C6" s="21"/>
      <c r="D6" s="21"/>
      <c r="E6" s="81" t="s">
        <v>4</v>
      </c>
      <c r="F6" s="81"/>
      <c r="G6" s="81"/>
      <c r="H6" s="23" t="s">
        <v>2</v>
      </c>
      <c r="I6" s="20" t="s">
        <v>5</v>
      </c>
    </row>
    <row r="7" spans="1:29" ht="15" customHeight="1" x14ac:dyDescent="0.15">
      <c r="A7" s="32"/>
      <c r="B7" s="32"/>
      <c r="C7" s="21"/>
      <c r="D7" s="21"/>
      <c r="E7" s="81" t="s">
        <v>6</v>
      </c>
      <c r="F7" s="81"/>
      <c r="G7" s="81"/>
      <c r="H7" s="23" t="s">
        <v>2</v>
      </c>
      <c r="I7" s="20" t="s">
        <v>7</v>
      </c>
    </row>
    <row r="8" spans="1:29" ht="15" customHeight="1" x14ac:dyDescent="0.15">
      <c r="A8" s="32"/>
      <c r="B8" s="32"/>
      <c r="C8" s="21"/>
      <c r="D8" s="21"/>
      <c r="E8" s="21"/>
      <c r="F8" s="21"/>
      <c r="G8" s="23"/>
    </row>
    <row r="9" spans="1:29" ht="15" customHeight="1" x14ac:dyDescent="0.15">
      <c r="A9" s="32"/>
      <c r="B9" s="32"/>
      <c r="C9" s="21"/>
      <c r="D9" s="21"/>
      <c r="E9" s="79" t="s">
        <v>8</v>
      </c>
      <c r="F9" s="79"/>
      <c r="G9" s="79"/>
      <c r="H9" s="79"/>
      <c r="I9" s="79"/>
      <c r="J9" s="82" t="s">
        <v>9</v>
      </c>
      <c r="K9" s="82"/>
      <c r="L9" s="82"/>
      <c r="M9" s="83" t="s">
        <v>10</v>
      </c>
      <c r="N9" s="84"/>
      <c r="O9" s="85"/>
      <c r="P9" s="74" t="s">
        <v>11</v>
      </c>
      <c r="Q9" s="74"/>
      <c r="R9" s="74"/>
      <c r="S9" s="74"/>
      <c r="T9" s="74"/>
      <c r="U9" s="74"/>
      <c r="V9" s="74"/>
      <c r="W9" s="74"/>
      <c r="X9" s="74"/>
      <c r="Y9" s="74" t="s">
        <v>12</v>
      </c>
      <c r="Z9" s="74"/>
      <c r="AA9" s="74"/>
      <c r="AB9" s="74"/>
    </row>
    <row r="10" spans="1:29" ht="15" customHeight="1" x14ac:dyDescent="0.15">
      <c r="A10" s="32"/>
      <c r="B10" s="32"/>
      <c r="C10" s="21"/>
      <c r="D10" s="21"/>
      <c r="E10" s="79"/>
      <c r="F10" s="79"/>
      <c r="G10" s="79"/>
      <c r="H10" s="79"/>
      <c r="I10" s="79"/>
      <c r="J10" s="82"/>
      <c r="K10" s="82"/>
      <c r="L10" s="82"/>
      <c r="M10" s="86"/>
      <c r="N10" s="87"/>
      <c r="O10" s="88"/>
      <c r="P10" s="74" t="s">
        <v>13</v>
      </c>
      <c r="Q10" s="74"/>
      <c r="R10" s="74"/>
      <c r="S10" s="74" t="s">
        <v>14</v>
      </c>
      <c r="T10" s="74"/>
      <c r="U10" s="74"/>
      <c r="V10" s="74" t="s">
        <v>15</v>
      </c>
      <c r="W10" s="74"/>
      <c r="X10" s="74"/>
      <c r="Y10" s="74"/>
      <c r="Z10" s="74"/>
      <c r="AA10" s="74"/>
      <c r="AB10" s="74"/>
    </row>
    <row r="11" spans="1:29" ht="15" customHeight="1" x14ac:dyDescent="0.15">
      <c r="A11" s="32"/>
      <c r="B11" s="32"/>
      <c r="C11" s="21"/>
      <c r="D11" s="21"/>
      <c r="E11" s="79"/>
      <c r="F11" s="79"/>
      <c r="G11" s="79"/>
      <c r="H11" s="79"/>
      <c r="I11" s="79"/>
      <c r="J11" s="82"/>
      <c r="K11" s="82"/>
      <c r="L11" s="82"/>
      <c r="M11" s="89"/>
      <c r="N11" s="90"/>
      <c r="O11" s="91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</row>
    <row r="12" spans="1:29" ht="15" customHeight="1" x14ac:dyDescent="0.15">
      <c r="A12" s="32"/>
      <c r="B12" s="32"/>
      <c r="C12" s="21"/>
      <c r="D12" s="21"/>
      <c r="E12" s="79" t="s">
        <v>16</v>
      </c>
      <c r="F12" s="79"/>
      <c r="G12" s="79"/>
      <c r="H12" s="80" t="s">
        <v>17</v>
      </c>
      <c r="I12" s="80"/>
      <c r="J12" s="80">
        <v>146</v>
      </c>
      <c r="K12" s="80"/>
      <c r="L12" s="80"/>
      <c r="M12" s="76">
        <f>【積算根拠及び契約単価】!$R$9</f>
        <v>0</v>
      </c>
      <c r="N12" s="77"/>
      <c r="O12" s="78"/>
      <c r="P12" s="76">
        <f>IF(J12&gt;【積算根拠及び契約単価】!$H$11,(【積算根拠及び契約単価】!$H$11-【積算根拠及び契約単価】!$H$10)*【積算根拠及び契約単価】!$R$10,IF(J12&gt;【積算根拠及び契約単価】!$H$10,(J12-【積算根拠及び契約単価】!$H$10)*【積算根拠及び契約単価】!$R$10,0))</f>
        <v>0</v>
      </c>
      <c r="Q12" s="77"/>
      <c r="R12" s="78"/>
      <c r="S12" s="76">
        <f>IF(J12&gt;【積算根拠及び契約単価】!$H$13,(【積算根拠及び契約単価】!$H$13-【積算根拠及び契約単価】!$H$12)*【積算根拠及び契約単価】!$R$12,IF(J12&gt;【積算根拠及び契約単価】!$H$12,(J12-【積算根拠及び契約単価】!$H$12)*【積算根拠及び契約単価】!$R$12,0))</f>
        <v>0</v>
      </c>
      <c r="T12" s="77"/>
      <c r="U12" s="78"/>
      <c r="V12" s="76">
        <f>IF(J12&gt;【積算根拠及び契約単価】!$H$14,(J12-【積算根拠及び契約単価】!$H$14)*【積算根拠及び契約単価】!$R$14,0)</f>
        <v>0</v>
      </c>
      <c r="W12" s="77"/>
      <c r="X12" s="78"/>
      <c r="Y12" s="75">
        <f t="shared" ref="Y12:Y35" si="0">ROUNDDOWN(M12+P12+S12+V12,0)</f>
        <v>0</v>
      </c>
      <c r="Z12" s="75"/>
      <c r="AA12" s="75"/>
      <c r="AB12" s="75"/>
      <c r="AC12" s="24"/>
    </row>
    <row r="13" spans="1:29" ht="15" customHeight="1" x14ac:dyDescent="0.15">
      <c r="A13" s="32"/>
      <c r="B13" s="32"/>
      <c r="C13" s="21"/>
      <c r="D13" s="21"/>
      <c r="E13" s="79" t="s">
        <v>16</v>
      </c>
      <c r="F13" s="79"/>
      <c r="G13" s="79"/>
      <c r="H13" s="80" t="s">
        <v>18</v>
      </c>
      <c r="I13" s="80"/>
      <c r="J13" s="80">
        <v>146</v>
      </c>
      <c r="K13" s="80"/>
      <c r="L13" s="80"/>
      <c r="M13" s="76">
        <f>【積算根拠及び契約単価】!$R$9</f>
        <v>0</v>
      </c>
      <c r="N13" s="77"/>
      <c r="O13" s="78"/>
      <c r="P13" s="76">
        <f>IF(J13&gt;【積算根拠及び契約単価】!$H$11,(【積算根拠及び契約単価】!$H$11-【積算根拠及び契約単価】!$H$10)*【積算根拠及び契約単価】!$R$10,IF(J13&gt;【積算根拠及び契約単価】!$H$10,(J13-【積算根拠及び契約単価】!$H$10)*【積算根拠及び契約単価】!$R$10,0))</f>
        <v>0</v>
      </c>
      <c r="Q13" s="77"/>
      <c r="R13" s="78"/>
      <c r="S13" s="76">
        <f>IF(J13&gt;【積算根拠及び契約単価】!$H$13,(【積算根拠及び契約単価】!$H$13-【積算根拠及び契約単価】!$H$12)*【積算根拠及び契約単価】!$R$12,IF(J13&gt;【積算根拠及び契約単価】!$H$12,(J13-【積算根拠及び契約単価】!$H$12)*【積算根拠及び契約単価】!$R$12,0))</f>
        <v>0</v>
      </c>
      <c r="T13" s="77"/>
      <c r="U13" s="78"/>
      <c r="V13" s="76">
        <f>IF(J13&gt;【積算根拠及び契約単価】!$H$14,(J13-【積算根拠及び契約単価】!$H$14)*【積算根拠及び契約単価】!$R$14,0)</f>
        <v>0</v>
      </c>
      <c r="W13" s="77"/>
      <c r="X13" s="78"/>
      <c r="Y13" s="75">
        <f t="shared" si="0"/>
        <v>0</v>
      </c>
      <c r="Z13" s="75"/>
      <c r="AA13" s="75"/>
      <c r="AB13" s="75"/>
    </row>
    <row r="14" spans="1:29" ht="15" customHeight="1" x14ac:dyDescent="0.15">
      <c r="A14" s="32"/>
      <c r="B14" s="32"/>
      <c r="C14" s="21"/>
      <c r="D14" s="21"/>
      <c r="E14" s="79" t="s">
        <v>16</v>
      </c>
      <c r="F14" s="79"/>
      <c r="G14" s="79"/>
      <c r="H14" s="80" t="s">
        <v>19</v>
      </c>
      <c r="I14" s="80"/>
      <c r="J14" s="80">
        <v>114</v>
      </c>
      <c r="K14" s="80"/>
      <c r="L14" s="80"/>
      <c r="M14" s="76">
        <f>【積算根拠及び契約単価】!$R$9</f>
        <v>0</v>
      </c>
      <c r="N14" s="77"/>
      <c r="O14" s="78"/>
      <c r="P14" s="76">
        <f>IF(J14&gt;【積算根拠及び契約単価】!$H$11,(【積算根拠及び契約単価】!$H$11-【積算根拠及び契約単価】!$H$10)*【積算根拠及び契約単価】!$R$10,IF(J14&gt;【積算根拠及び契約単価】!$H$10,(J14-【積算根拠及び契約単価】!$H$10)*【積算根拠及び契約単価】!$R$10,0))</f>
        <v>0</v>
      </c>
      <c r="Q14" s="77"/>
      <c r="R14" s="78"/>
      <c r="S14" s="76">
        <f>IF(J14&gt;【積算根拠及び契約単価】!$H$13,(【積算根拠及び契約単価】!$H$13-【積算根拠及び契約単価】!$H$12)*【積算根拠及び契約単価】!$R$12,IF(J14&gt;【積算根拠及び契約単価】!$H$12,(J14-【積算根拠及び契約単価】!$H$12)*【積算根拠及び契約単価】!$R$12,0))</f>
        <v>0</v>
      </c>
      <c r="T14" s="77"/>
      <c r="U14" s="78"/>
      <c r="V14" s="76">
        <f>IF(J14&gt;【積算根拠及び契約単価】!$H$14,(J14-【積算根拠及び契約単価】!$H$14)*【積算根拠及び契約単価】!$R$14,0)</f>
        <v>0</v>
      </c>
      <c r="W14" s="77"/>
      <c r="X14" s="78"/>
      <c r="Y14" s="75">
        <f t="shared" si="0"/>
        <v>0</v>
      </c>
      <c r="Z14" s="75"/>
      <c r="AA14" s="75"/>
      <c r="AB14" s="75"/>
    </row>
    <row r="15" spans="1:29" ht="15" customHeight="1" x14ac:dyDescent="0.15">
      <c r="A15" s="32"/>
      <c r="B15" s="32"/>
      <c r="C15" s="21"/>
      <c r="D15" s="21"/>
      <c r="E15" s="79" t="s">
        <v>16</v>
      </c>
      <c r="F15" s="79"/>
      <c r="G15" s="79"/>
      <c r="H15" s="80" t="s">
        <v>20</v>
      </c>
      <c r="I15" s="80"/>
      <c r="J15" s="80">
        <v>122</v>
      </c>
      <c r="K15" s="80"/>
      <c r="L15" s="80"/>
      <c r="M15" s="76">
        <f>【積算根拠及び契約単価】!$R$9</f>
        <v>0</v>
      </c>
      <c r="N15" s="77"/>
      <c r="O15" s="78"/>
      <c r="P15" s="76">
        <f>IF(J15&gt;【積算根拠及び契約単価】!$H$11,(【積算根拠及び契約単価】!$H$11-【積算根拠及び契約単価】!$H$10)*【積算根拠及び契約単価】!$R$10,IF(J15&gt;【積算根拠及び契約単価】!$H$10,(J15-【積算根拠及び契約単価】!$H$10)*【積算根拠及び契約単価】!$R$10,0))</f>
        <v>0</v>
      </c>
      <c r="Q15" s="77"/>
      <c r="R15" s="78"/>
      <c r="S15" s="76">
        <f>IF(J15&gt;【積算根拠及び契約単価】!$H$13,(【積算根拠及び契約単価】!$H$13-【積算根拠及び契約単価】!$H$12)*【積算根拠及び契約単価】!$R$12,IF(J15&gt;【積算根拠及び契約単価】!$H$12,(J15-【積算根拠及び契約単価】!$H$12)*【積算根拠及び契約単価】!$R$12,0))</f>
        <v>0</v>
      </c>
      <c r="T15" s="77"/>
      <c r="U15" s="78"/>
      <c r="V15" s="76">
        <f>IF(J15&gt;【積算根拠及び契約単価】!$H$14,(J15-【積算根拠及び契約単価】!$H$14)*【積算根拠及び契約単価】!$R$14,0)</f>
        <v>0</v>
      </c>
      <c r="W15" s="77"/>
      <c r="X15" s="78"/>
      <c r="Y15" s="75">
        <f t="shared" si="0"/>
        <v>0</v>
      </c>
      <c r="Z15" s="75"/>
      <c r="AA15" s="75"/>
      <c r="AB15" s="75"/>
    </row>
    <row r="16" spans="1:29" ht="15" customHeight="1" x14ac:dyDescent="0.15">
      <c r="A16" s="32"/>
      <c r="B16" s="32"/>
      <c r="C16" s="21"/>
      <c r="D16" s="21"/>
      <c r="E16" s="79" t="s">
        <v>16</v>
      </c>
      <c r="F16" s="79"/>
      <c r="G16" s="79"/>
      <c r="H16" s="80" t="s">
        <v>21</v>
      </c>
      <c r="I16" s="80"/>
      <c r="J16" s="80">
        <v>118</v>
      </c>
      <c r="K16" s="80"/>
      <c r="L16" s="80"/>
      <c r="M16" s="76">
        <f>【積算根拠及び契約単価】!$R$9</f>
        <v>0</v>
      </c>
      <c r="N16" s="77"/>
      <c r="O16" s="78"/>
      <c r="P16" s="76">
        <f>IF(J16&gt;【積算根拠及び契約単価】!$H$11,(【積算根拠及び契約単価】!$H$11-【積算根拠及び契約単価】!$H$10)*【積算根拠及び契約単価】!$R$10,IF(J16&gt;【積算根拠及び契約単価】!$H$10,(J16-【積算根拠及び契約単価】!$H$10)*【積算根拠及び契約単価】!$R$10,0))</f>
        <v>0</v>
      </c>
      <c r="Q16" s="77"/>
      <c r="R16" s="78"/>
      <c r="S16" s="76">
        <f>IF(J16&gt;【積算根拠及び契約単価】!$H$13,(【積算根拠及び契約単価】!$H$13-【積算根拠及び契約単価】!$H$12)*【積算根拠及び契約単価】!$R$12,IF(J16&gt;【積算根拠及び契約単価】!$H$12,(J16-【積算根拠及び契約単価】!$H$12)*【積算根拠及び契約単価】!$R$12,0))</f>
        <v>0</v>
      </c>
      <c r="T16" s="77"/>
      <c r="U16" s="78"/>
      <c r="V16" s="76">
        <f>IF(J16&gt;【積算根拠及び契約単価】!$H$14,(J16-【積算根拠及び契約単価】!$H$14)*【積算根拠及び契約単価】!$R$14,0)</f>
        <v>0</v>
      </c>
      <c r="W16" s="77"/>
      <c r="X16" s="78"/>
      <c r="Y16" s="75">
        <f t="shared" si="0"/>
        <v>0</v>
      </c>
      <c r="Z16" s="75"/>
      <c r="AA16" s="75"/>
      <c r="AB16" s="75"/>
    </row>
    <row r="17" spans="1:28" ht="15" customHeight="1" x14ac:dyDescent="0.15">
      <c r="A17" s="32"/>
      <c r="B17" s="32"/>
      <c r="C17" s="21"/>
      <c r="D17" s="21"/>
      <c r="E17" s="79" t="s">
        <v>16</v>
      </c>
      <c r="F17" s="79"/>
      <c r="G17" s="79"/>
      <c r="H17" s="80" t="s">
        <v>22</v>
      </c>
      <c r="I17" s="80"/>
      <c r="J17" s="80">
        <v>141</v>
      </c>
      <c r="K17" s="80"/>
      <c r="L17" s="80"/>
      <c r="M17" s="76">
        <f>【積算根拠及び契約単価】!$R$9</f>
        <v>0</v>
      </c>
      <c r="N17" s="77"/>
      <c r="O17" s="78"/>
      <c r="P17" s="76">
        <f>IF(J17&gt;【積算根拠及び契約単価】!$H$11,(【積算根拠及び契約単価】!$H$11-【積算根拠及び契約単価】!$H$10)*【積算根拠及び契約単価】!$R$10,IF(J17&gt;【積算根拠及び契約単価】!$H$10,(J17-【積算根拠及び契約単価】!$H$10)*【積算根拠及び契約単価】!$R$10,0))</f>
        <v>0</v>
      </c>
      <c r="Q17" s="77"/>
      <c r="R17" s="78"/>
      <c r="S17" s="76">
        <f>IF(J17&gt;【積算根拠及び契約単価】!$H$13,(【積算根拠及び契約単価】!$H$13-【積算根拠及び契約単価】!$H$12)*【積算根拠及び契約単価】!$R$12,IF(J17&gt;【積算根拠及び契約単価】!$H$12,(J17-【積算根拠及び契約単価】!$H$12)*【積算根拠及び契約単価】!$R$12,0))</f>
        <v>0</v>
      </c>
      <c r="T17" s="77"/>
      <c r="U17" s="78"/>
      <c r="V17" s="76">
        <f>IF(J17&gt;【積算根拠及び契約単価】!$H$14,(J17-【積算根拠及び契約単価】!$H$14)*【積算根拠及び契約単価】!$R$14,0)</f>
        <v>0</v>
      </c>
      <c r="W17" s="77"/>
      <c r="X17" s="78"/>
      <c r="Y17" s="75">
        <f t="shared" si="0"/>
        <v>0</v>
      </c>
      <c r="Z17" s="75"/>
      <c r="AA17" s="75"/>
      <c r="AB17" s="75"/>
    </row>
    <row r="18" spans="1:28" ht="15" customHeight="1" x14ac:dyDescent="0.15">
      <c r="A18" s="32"/>
      <c r="B18" s="32"/>
      <c r="C18" s="21"/>
      <c r="E18" s="79" t="s">
        <v>16</v>
      </c>
      <c r="F18" s="79"/>
      <c r="G18" s="79"/>
      <c r="H18" s="80" t="s">
        <v>23</v>
      </c>
      <c r="I18" s="80"/>
      <c r="J18" s="80">
        <v>144</v>
      </c>
      <c r="K18" s="80"/>
      <c r="L18" s="80"/>
      <c r="M18" s="76">
        <f>【積算根拠及び契約単価】!$R$9</f>
        <v>0</v>
      </c>
      <c r="N18" s="77"/>
      <c r="O18" s="78"/>
      <c r="P18" s="76">
        <f>IF(J18&gt;【積算根拠及び契約単価】!$H$11,(【積算根拠及び契約単価】!$H$11-【積算根拠及び契約単価】!$H$10)*【積算根拠及び契約単価】!$R$10,IF(J18&gt;【積算根拠及び契約単価】!$H$10,(J18-【積算根拠及び契約単価】!$H$10)*【積算根拠及び契約単価】!$R$10,0))</f>
        <v>0</v>
      </c>
      <c r="Q18" s="77"/>
      <c r="R18" s="78"/>
      <c r="S18" s="76">
        <f>IF(J18&gt;【積算根拠及び契約単価】!$H$13,(【積算根拠及び契約単価】!$H$13-【積算根拠及び契約単価】!$H$12)*【積算根拠及び契約単価】!$R$12,IF(J18&gt;【積算根拠及び契約単価】!$H$12,(J18-【積算根拠及び契約単価】!$H$12)*【積算根拠及び契約単価】!$R$12,0))</f>
        <v>0</v>
      </c>
      <c r="T18" s="77"/>
      <c r="U18" s="78"/>
      <c r="V18" s="76">
        <f>IF(J18&gt;【積算根拠及び契約単価】!$H$14,(J18-【積算根拠及び契約単価】!$H$14)*【積算根拠及び契約単価】!$R$14,0)</f>
        <v>0</v>
      </c>
      <c r="W18" s="77"/>
      <c r="X18" s="78"/>
      <c r="Y18" s="75">
        <f t="shared" si="0"/>
        <v>0</v>
      </c>
      <c r="Z18" s="75"/>
      <c r="AA18" s="75"/>
      <c r="AB18" s="75"/>
    </row>
    <row r="19" spans="1:28" ht="15" customHeight="1" x14ac:dyDescent="0.15">
      <c r="A19" s="32"/>
      <c r="B19" s="32"/>
      <c r="C19" s="21"/>
      <c r="E19" s="79" t="s">
        <v>16</v>
      </c>
      <c r="F19" s="79"/>
      <c r="G19" s="79"/>
      <c r="H19" s="80" t="s">
        <v>24</v>
      </c>
      <c r="I19" s="80"/>
      <c r="J19" s="80">
        <v>158</v>
      </c>
      <c r="K19" s="80"/>
      <c r="L19" s="80"/>
      <c r="M19" s="76">
        <f>【積算根拠及び契約単価】!$R$9</f>
        <v>0</v>
      </c>
      <c r="N19" s="77"/>
      <c r="O19" s="78"/>
      <c r="P19" s="76">
        <f>IF(J19&gt;【積算根拠及び契約単価】!$H$11,(【積算根拠及び契約単価】!$H$11-【積算根拠及び契約単価】!$H$10)*【積算根拠及び契約単価】!$R$10,IF(J19&gt;【積算根拠及び契約単価】!$H$10,(J19-【積算根拠及び契約単価】!$H$10)*【積算根拠及び契約単価】!$R$10,0))</f>
        <v>0</v>
      </c>
      <c r="Q19" s="77"/>
      <c r="R19" s="78"/>
      <c r="S19" s="76">
        <f>IF(J19&gt;【積算根拠及び契約単価】!$H$13,(【積算根拠及び契約単価】!$H$13-【積算根拠及び契約単価】!$H$12)*【積算根拠及び契約単価】!$R$12,IF(J19&gt;【積算根拠及び契約単価】!$H$12,(J19-【積算根拠及び契約単価】!$H$12)*【積算根拠及び契約単価】!$R$12,0))</f>
        <v>0</v>
      </c>
      <c r="T19" s="77"/>
      <c r="U19" s="78"/>
      <c r="V19" s="76">
        <f>IF(J19&gt;【積算根拠及び契約単価】!$H$14,(J19-【積算根拠及び契約単価】!$H$14)*【積算根拠及び契約単価】!$R$14,0)</f>
        <v>0</v>
      </c>
      <c r="W19" s="77"/>
      <c r="X19" s="78"/>
      <c r="Y19" s="75">
        <f t="shared" si="0"/>
        <v>0</v>
      </c>
      <c r="Z19" s="75"/>
      <c r="AA19" s="75"/>
      <c r="AB19" s="75"/>
    </row>
    <row r="20" spans="1:28" ht="15" customHeight="1" x14ac:dyDescent="0.15">
      <c r="A20" s="32"/>
      <c r="B20" s="32"/>
      <c r="C20" s="21"/>
      <c r="E20" s="79" t="s">
        <v>16</v>
      </c>
      <c r="F20" s="79"/>
      <c r="G20" s="79"/>
      <c r="H20" s="80" t="s">
        <v>25</v>
      </c>
      <c r="I20" s="80"/>
      <c r="J20" s="80">
        <v>163</v>
      </c>
      <c r="K20" s="80"/>
      <c r="L20" s="80"/>
      <c r="M20" s="76">
        <f>【積算根拠及び契約単価】!$R$9</f>
        <v>0</v>
      </c>
      <c r="N20" s="77"/>
      <c r="O20" s="78"/>
      <c r="P20" s="76">
        <f>IF(J20&gt;【積算根拠及び契約単価】!$H$11,(【積算根拠及び契約単価】!$H$11-【積算根拠及び契約単価】!$H$10)*【積算根拠及び契約単価】!$R$10,IF(J20&gt;【積算根拠及び契約単価】!$H$10,(J20-【積算根拠及び契約単価】!$H$10)*【積算根拠及び契約単価】!$R$10,0))</f>
        <v>0</v>
      </c>
      <c r="Q20" s="77"/>
      <c r="R20" s="78"/>
      <c r="S20" s="76">
        <f>IF(J20&gt;【積算根拠及び契約単価】!$H$13,(【積算根拠及び契約単価】!$H$13-【積算根拠及び契約単価】!$H$12)*【積算根拠及び契約単価】!$R$12,IF(J20&gt;【積算根拠及び契約単価】!$H$12,(J20-【積算根拠及び契約単価】!$H$12)*【積算根拠及び契約単価】!$R$12,0))</f>
        <v>0</v>
      </c>
      <c r="T20" s="77"/>
      <c r="U20" s="78"/>
      <c r="V20" s="76">
        <f>IF(J20&gt;【積算根拠及び契約単価】!$H$14,(J20-【積算根拠及び契約単価】!$H$14)*【積算根拠及び契約単価】!$R$14,0)</f>
        <v>0</v>
      </c>
      <c r="W20" s="77"/>
      <c r="X20" s="78"/>
      <c r="Y20" s="75">
        <f t="shared" si="0"/>
        <v>0</v>
      </c>
      <c r="Z20" s="75"/>
      <c r="AA20" s="75"/>
      <c r="AB20" s="75"/>
    </row>
    <row r="21" spans="1:28" ht="15" customHeight="1" x14ac:dyDescent="0.15">
      <c r="A21" s="32"/>
      <c r="B21" s="32"/>
      <c r="C21" s="21"/>
      <c r="E21" s="79" t="s">
        <v>26</v>
      </c>
      <c r="F21" s="79"/>
      <c r="G21" s="79"/>
      <c r="H21" s="80" t="s">
        <v>27</v>
      </c>
      <c r="I21" s="80"/>
      <c r="J21" s="80">
        <v>190</v>
      </c>
      <c r="K21" s="80"/>
      <c r="L21" s="80"/>
      <c r="M21" s="76">
        <f>【積算根拠及び契約単価】!$R$9</f>
        <v>0</v>
      </c>
      <c r="N21" s="77"/>
      <c r="O21" s="78"/>
      <c r="P21" s="76">
        <f>IF(J21&gt;【積算根拠及び契約単価】!$H$11,(【積算根拠及び契約単価】!$H$11-【積算根拠及び契約単価】!$H$10)*【積算根拠及び契約単価】!$R$10,IF(J21&gt;【積算根拠及び契約単価】!$H$10,(J21-【積算根拠及び契約単価】!$H$10)*【積算根拠及び契約単価】!$R$10,0))</f>
        <v>0</v>
      </c>
      <c r="Q21" s="77"/>
      <c r="R21" s="78"/>
      <c r="S21" s="76">
        <f>IF(J21&gt;【積算根拠及び契約単価】!$H$13,(【積算根拠及び契約単価】!$H$13-【積算根拠及び契約単価】!$H$12)*【積算根拠及び契約単価】!$R$12,IF(J21&gt;【積算根拠及び契約単価】!$H$12,(J21-【積算根拠及び契約単価】!$H$12)*【積算根拠及び契約単価】!$R$12,0))</f>
        <v>0</v>
      </c>
      <c r="T21" s="77"/>
      <c r="U21" s="78"/>
      <c r="V21" s="76">
        <f>IF(J21&gt;【積算根拠及び契約単価】!$H$14,(J21-【積算根拠及び契約単価】!$H$14)*【積算根拠及び契約単価】!$R$14,0)</f>
        <v>0</v>
      </c>
      <c r="W21" s="77"/>
      <c r="X21" s="78"/>
      <c r="Y21" s="75">
        <f t="shared" si="0"/>
        <v>0</v>
      </c>
      <c r="Z21" s="75"/>
      <c r="AA21" s="75"/>
      <c r="AB21" s="75"/>
    </row>
    <row r="22" spans="1:28" ht="15" customHeight="1" x14ac:dyDescent="0.15">
      <c r="A22" s="32"/>
      <c r="B22" s="32"/>
      <c r="C22" s="21"/>
      <c r="E22" s="79" t="s">
        <v>26</v>
      </c>
      <c r="F22" s="79"/>
      <c r="G22" s="79"/>
      <c r="H22" s="80" t="s">
        <v>28</v>
      </c>
      <c r="I22" s="80"/>
      <c r="J22" s="80">
        <v>152</v>
      </c>
      <c r="K22" s="80"/>
      <c r="L22" s="80"/>
      <c r="M22" s="76">
        <f>【積算根拠及び契約単価】!$R$9</f>
        <v>0</v>
      </c>
      <c r="N22" s="77"/>
      <c r="O22" s="78"/>
      <c r="P22" s="76">
        <f>IF(J22&gt;【積算根拠及び契約単価】!$H$11,(【積算根拠及び契約単価】!$H$11-【積算根拠及び契約単価】!$H$10)*【積算根拠及び契約単価】!$R$10,IF(J22&gt;【積算根拠及び契約単価】!$H$10,(J22-【積算根拠及び契約単価】!$H$10)*【積算根拠及び契約単価】!$R$10,0))</f>
        <v>0</v>
      </c>
      <c r="Q22" s="77"/>
      <c r="R22" s="78"/>
      <c r="S22" s="76">
        <f>IF(J22&gt;【積算根拠及び契約単価】!$H$13,(【積算根拠及び契約単価】!$H$13-【積算根拠及び契約単価】!$H$12)*【積算根拠及び契約単価】!$R$12,IF(J22&gt;【積算根拠及び契約単価】!$H$12,(J22-【積算根拠及び契約単価】!$H$12)*【積算根拠及び契約単価】!$R$12,0))</f>
        <v>0</v>
      </c>
      <c r="T22" s="77"/>
      <c r="U22" s="78"/>
      <c r="V22" s="76">
        <f>IF(J22&gt;【積算根拠及び契約単価】!$H$14,(J22-【積算根拠及び契約単価】!$H$14)*【積算根拠及び契約単価】!$R$14,0)</f>
        <v>0</v>
      </c>
      <c r="W22" s="77"/>
      <c r="X22" s="78"/>
      <c r="Y22" s="75">
        <f t="shared" si="0"/>
        <v>0</v>
      </c>
      <c r="Z22" s="75"/>
      <c r="AA22" s="75"/>
      <c r="AB22" s="75"/>
    </row>
    <row r="23" spans="1:28" ht="15" customHeight="1" x14ac:dyDescent="0.15">
      <c r="A23" s="32"/>
      <c r="B23" s="32"/>
      <c r="C23" s="21"/>
      <c r="E23" s="79" t="s">
        <v>26</v>
      </c>
      <c r="F23" s="79"/>
      <c r="G23" s="79"/>
      <c r="H23" s="80" t="s">
        <v>29</v>
      </c>
      <c r="I23" s="80"/>
      <c r="J23" s="80">
        <v>149</v>
      </c>
      <c r="K23" s="80"/>
      <c r="L23" s="80"/>
      <c r="M23" s="76">
        <f>【積算根拠及び契約単価】!$R$9</f>
        <v>0</v>
      </c>
      <c r="N23" s="77"/>
      <c r="O23" s="78"/>
      <c r="P23" s="76">
        <f>IF(J23&gt;【積算根拠及び契約単価】!$H$11,(【積算根拠及び契約単価】!$H$11-【積算根拠及び契約単価】!$H$10)*【積算根拠及び契約単価】!$R$10,IF(J23&gt;【積算根拠及び契約単価】!$H$10,(J23-【積算根拠及び契約単価】!$H$10)*【積算根拠及び契約単価】!$R$10,0))</f>
        <v>0</v>
      </c>
      <c r="Q23" s="77"/>
      <c r="R23" s="78"/>
      <c r="S23" s="76">
        <f>IF(J23&gt;【積算根拠及び契約単価】!$H$13,(【積算根拠及び契約単価】!$H$13-【積算根拠及び契約単価】!$H$12)*【積算根拠及び契約単価】!$R$12,IF(J23&gt;【積算根拠及び契約単価】!$H$12,(J23-【積算根拠及び契約単価】!$H$12)*【積算根拠及び契約単価】!$R$12,0))</f>
        <v>0</v>
      </c>
      <c r="T23" s="77"/>
      <c r="U23" s="78"/>
      <c r="V23" s="76">
        <f>IF(J23&gt;【積算根拠及び契約単価】!$H$14,(J23-【積算根拠及び契約単価】!$H$14)*【積算根拠及び契約単価】!$R$14,0)</f>
        <v>0</v>
      </c>
      <c r="W23" s="77"/>
      <c r="X23" s="78"/>
      <c r="Y23" s="75">
        <f t="shared" si="0"/>
        <v>0</v>
      </c>
      <c r="Z23" s="75"/>
      <c r="AA23" s="75"/>
      <c r="AB23" s="75"/>
    </row>
    <row r="24" spans="1:28" ht="15" customHeight="1" x14ac:dyDescent="0.15">
      <c r="A24" s="32"/>
      <c r="B24" s="32"/>
      <c r="C24" s="21"/>
      <c r="D24" s="21"/>
      <c r="E24" s="79" t="s">
        <v>26</v>
      </c>
      <c r="F24" s="79"/>
      <c r="G24" s="79"/>
      <c r="H24" s="80" t="s">
        <v>30</v>
      </c>
      <c r="I24" s="80"/>
      <c r="J24" s="80">
        <v>144</v>
      </c>
      <c r="K24" s="80"/>
      <c r="L24" s="80"/>
      <c r="M24" s="76">
        <f>【積算根拠及び契約単価】!$R$9</f>
        <v>0</v>
      </c>
      <c r="N24" s="77"/>
      <c r="O24" s="78"/>
      <c r="P24" s="76">
        <f>IF(J24&gt;【積算根拠及び契約単価】!$H$11,(【積算根拠及び契約単価】!$H$11-【積算根拠及び契約単価】!$H$10)*【積算根拠及び契約単価】!$R$10,IF(J24&gt;【積算根拠及び契約単価】!$H$10,(J24-【積算根拠及び契約単価】!$H$10)*【積算根拠及び契約単価】!$R$10,0))</f>
        <v>0</v>
      </c>
      <c r="Q24" s="77"/>
      <c r="R24" s="78"/>
      <c r="S24" s="76">
        <f>IF(J24&gt;【積算根拠及び契約単価】!$H$13,(【積算根拠及び契約単価】!$H$13-【積算根拠及び契約単価】!$H$12)*【積算根拠及び契約単価】!$R$12,IF(J24&gt;【積算根拠及び契約単価】!$H$12,(J24-【積算根拠及び契約単価】!$H$12)*【積算根拠及び契約単価】!$R$12,0))</f>
        <v>0</v>
      </c>
      <c r="T24" s="77"/>
      <c r="U24" s="78"/>
      <c r="V24" s="76">
        <f>IF(J24&gt;【積算根拠及び契約単価】!$H$14,(J24-【積算根拠及び契約単価】!$H$14)*【積算根拠及び契約単価】!$R$14,0)</f>
        <v>0</v>
      </c>
      <c r="W24" s="77"/>
      <c r="X24" s="78"/>
      <c r="Y24" s="75">
        <f t="shared" si="0"/>
        <v>0</v>
      </c>
      <c r="Z24" s="75"/>
      <c r="AA24" s="75"/>
      <c r="AB24" s="75"/>
    </row>
    <row r="25" spans="1:28" ht="15" customHeight="1" x14ac:dyDescent="0.15">
      <c r="A25" s="32"/>
      <c r="B25" s="32"/>
      <c r="C25" s="21"/>
      <c r="D25" s="21"/>
      <c r="E25" s="79" t="s">
        <v>26</v>
      </c>
      <c r="F25" s="79"/>
      <c r="G25" s="79"/>
      <c r="H25" s="80" t="s">
        <v>18</v>
      </c>
      <c r="I25" s="80"/>
      <c r="J25" s="80">
        <v>142</v>
      </c>
      <c r="K25" s="80"/>
      <c r="L25" s="80"/>
      <c r="M25" s="76">
        <f>【積算根拠及び契約単価】!$R$9</f>
        <v>0</v>
      </c>
      <c r="N25" s="77"/>
      <c r="O25" s="78"/>
      <c r="P25" s="76">
        <f>IF(J25&gt;【積算根拠及び契約単価】!$H$11,(【積算根拠及び契約単価】!$H$11-【積算根拠及び契約単価】!$H$10)*【積算根拠及び契約単価】!$R$10,IF(J25&gt;【積算根拠及び契約単価】!$H$10,(J25-【積算根拠及び契約単価】!$H$10)*【積算根拠及び契約単価】!$R$10,0))</f>
        <v>0</v>
      </c>
      <c r="Q25" s="77"/>
      <c r="R25" s="78"/>
      <c r="S25" s="76">
        <f>IF(J25&gt;【積算根拠及び契約単価】!$H$13,(【積算根拠及び契約単価】!$H$13-【積算根拠及び契約単価】!$H$12)*【積算根拠及び契約単価】!$R$12,IF(J25&gt;【積算根拠及び契約単価】!$H$12,(J25-【積算根拠及び契約単価】!$H$12)*【積算根拠及び契約単価】!$R$12,0))</f>
        <v>0</v>
      </c>
      <c r="T25" s="77"/>
      <c r="U25" s="78"/>
      <c r="V25" s="76">
        <f>IF(J25&gt;【積算根拠及び契約単価】!$H$14,(J25-【積算根拠及び契約単価】!$H$14)*【積算根拠及び契約単価】!$R$14,0)</f>
        <v>0</v>
      </c>
      <c r="W25" s="77"/>
      <c r="X25" s="78"/>
      <c r="Y25" s="75">
        <f t="shared" si="0"/>
        <v>0</v>
      </c>
      <c r="Z25" s="75"/>
      <c r="AA25" s="75"/>
      <c r="AB25" s="75"/>
    </row>
    <row r="26" spans="1:28" ht="15" customHeight="1" x14ac:dyDescent="0.15">
      <c r="A26" s="32"/>
      <c r="B26" s="32"/>
      <c r="C26" s="21"/>
      <c r="D26" s="21"/>
      <c r="E26" s="79" t="s">
        <v>26</v>
      </c>
      <c r="F26" s="79"/>
      <c r="G26" s="79"/>
      <c r="H26" s="80" t="s">
        <v>19</v>
      </c>
      <c r="I26" s="80"/>
      <c r="J26" s="80">
        <v>112</v>
      </c>
      <c r="K26" s="80"/>
      <c r="L26" s="80"/>
      <c r="M26" s="76">
        <f>【積算根拠及び契約単価】!$R$9</f>
        <v>0</v>
      </c>
      <c r="N26" s="77"/>
      <c r="O26" s="78"/>
      <c r="P26" s="76">
        <f>IF(J26&gt;【積算根拠及び契約単価】!$H$11,(【積算根拠及び契約単価】!$H$11-【積算根拠及び契約単価】!$H$10)*【積算根拠及び契約単価】!$R$10,IF(J26&gt;【積算根拠及び契約単価】!$H$10,(J26-【積算根拠及び契約単価】!$H$10)*【積算根拠及び契約単価】!$R$10,0))</f>
        <v>0</v>
      </c>
      <c r="Q26" s="77"/>
      <c r="R26" s="78"/>
      <c r="S26" s="76">
        <f>IF(J26&gt;【積算根拠及び契約単価】!$H$13,(【積算根拠及び契約単価】!$H$13-【積算根拠及び契約単価】!$H$12)*【積算根拠及び契約単価】!$R$12,IF(J26&gt;【積算根拠及び契約単価】!$H$12,(J26-【積算根拠及び契約単価】!$H$12)*【積算根拠及び契約単価】!$R$12,0))</f>
        <v>0</v>
      </c>
      <c r="T26" s="77"/>
      <c r="U26" s="78"/>
      <c r="V26" s="76">
        <f>IF(J26&gt;【積算根拠及び契約単価】!$H$14,(J26-【積算根拠及び契約単価】!$H$14)*【積算根拠及び契約単価】!$R$14,0)</f>
        <v>0</v>
      </c>
      <c r="W26" s="77"/>
      <c r="X26" s="78"/>
      <c r="Y26" s="75">
        <f t="shared" si="0"/>
        <v>0</v>
      </c>
      <c r="Z26" s="75"/>
      <c r="AA26" s="75"/>
      <c r="AB26" s="75"/>
    </row>
    <row r="27" spans="1:28" ht="15" customHeight="1" x14ac:dyDescent="0.15">
      <c r="A27" s="32"/>
      <c r="B27" s="32"/>
      <c r="C27" s="21"/>
      <c r="D27" s="21"/>
      <c r="E27" s="79" t="s">
        <v>26</v>
      </c>
      <c r="F27" s="79"/>
      <c r="G27" s="79"/>
      <c r="H27" s="80" t="s">
        <v>20</v>
      </c>
      <c r="I27" s="80"/>
      <c r="J27" s="80">
        <v>119</v>
      </c>
      <c r="K27" s="80"/>
      <c r="L27" s="80"/>
      <c r="M27" s="76">
        <f>【積算根拠及び契約単価】!$R$9</f>
        <v>0</v>
      </c>
      <c r="N27" s="77"/>
      <c r="O27" s="78"/>
      <c r="P27" s="76">
        <f>IF(J27&gt;【積算根拠及び契約単価】!$H$11,(【積算根拠及び契約単価】!$H$11-【積算根拠及び契約単価】!$H$10)*【積算根拠及び契約単価】!$R$10,IF(J27&gt;【積算根拠及び契約単価】!$H$10,(J27-【積算根拠及び契約単価】!$H$10)*【積算根拠及び契約単価】!$R$10,0))</f>
        <v>0</v>
      </c>
      <c r="Q27" s="77"/>
      <c r="R27" s="78"/>
      <c r="S27" s="76">
        <f>IF(J27&gt;【積算根拠及び契約単価】!$H$13,(【積算根拠及び契約単価】!$H$13-【積算根拠及び契約単価】!$H$12)*【積算根拠及び契約単価】!$R$12,IF(J27&gt;【積算根拠及び契約単価】!$H$12,(J27-【積算根拠及び契約単価】!$H$12)*【積算根拠及び契約単価】!$R$12,0))</f>
        <v>0</v>
      </c>
      <c r="T27" s="77"/>
      <c r="U27" s="78"/>
      <c r="V27" s="76">
        <f>IF(J27&gt;【積算根拠及び契約単価】!$H$14,(J27-【積算根拠及び契約単価】!$H$14)*【積算根拠及び契約単価】!$R$14,0)</f>
        <v>0</v>
      </c>
      <c r="W27" s="77"/>
      <c r="X27" s="78"/>
      <c r="Y27" s="75">
        <f t="shared" si="0"/>
        <v>0</v>
      </c>
      <c r="Z27" s="75"/>
      <c r="AA27" s="75"/>
      <c r="AB27" s="75"/>
    </row>
    <row r="28" spans="1:28" ht="15" customHeight="1" x14ac:dyDescent="0.15">
      <c r="A28" s="32"/>
      <c r="B28" s="32"/>
      <c r="C28" s="21"/>
      <c r="D28" s="21"/>
      <c r="E28" s="79" t="s">
        <v>26</v>
      </c>
      <c r="F28" s="79"/>
      <c r="G28" s="79"/>
      <c r="H28" s="80" t="s">
        <v>21</v>
      </c>
      <c r="I28" s="80"/>
      <c r="J28" s="80">
        <v>125</v>
      </c>
      <c r="K28" s="80"/>
      <c r="L28" s="80"/>
      <c r="M28" s="76">
        <f>【積算根拠及び契約単価】!$R$9</f>
        <v>0</v>
      </c>
      <c r="N28" s="77"/>
      <c r="O28" s="78"/>
      <c r="P28" s="76">
        <f>IF(J28&gt;【積算根拠及び契約単価】!$H$11,(【積算根拠及び契約単価】!$H$11-【積算根拠及び契約単価】!$H$10)*【積算根拠及び契約単価】!$R$10,IF(J28&gt;【積算根拠及び契約単価】!$H$10,(J28-【積算根拠及び契約単価】!$H$10)*【積算根拠及び契約単価】!$R$10,0))</f>
        <v>0</v>
      </c>
      <c r="Q28" s="77"/>
      <c r="R28" s="78"/>
      <c r="S28" s="76">
        <f>IF(J28&gt;【積算根拠及び契約単価】!$H$13,(【積算根拠及び契約単価】!$H$13-【積算根拠及び契約単価】!$H$12)*【積算根拠及び契約単価】!$R$12,IF(J28&gt;【積算根拠及び契約単価】!$H$12,(J28-【積算根拠及び契約単価】!$H$12)*【積算根拠及び契約単価】!$R$12,0))</f>
        <v>0</v>
      </c>
      <c r="T28" s="77"/>
      <c r="U28" s="78"/>
      <c r="V28" s="76">
        <f>IF(J28&gt;【積算根拠及び契約単価】!$H$14,(J28-【積算根拠及び契約単価】!$H$14)*【積算根拠及び契約単価】!$R$14,0)</f>
        <v>0</v>
      </c>
      <c r="W28" s="77"/>
      <c r="X28" s="78"/>
      <c r="Y28" s="75">
        <f t="shared" si="0"/>
        <v>0</v>
      </c>
      <c r="Z28" s="75"/>
      <c r="AA28" s="75"/>
      <c r="AB28" s="75"/>
    </row>
    <row r="29" spans="1:28" ht="15" customHeight="1" x14ac:dyDescent="0.15">
      <c r="A29" s="32"/>
      <c r="B29" s="32"/>
      <c r="C29" s="21"/>
      <c r="D29" s="21"/>
      <c r="E29" s="79" t="s">
        <v>26</v>
      </c>
      <c r="F29" s="79"/>
      <c r="G29" s="79"/>
      <c r="H29" s="80" t="s">
        <v>22</v>
      </c>
      <c r="I29" s="80"/>
      <c r="J29" s="80">
        <v>139</v>
      </c>
      <c r="K29" s="80"/>
      <c r="L29" s="80"/>
      <c r="M29" s="76">
        <f>【積算根拠及び契約単価】!$R$9</f>
        <v>0</v>
      </c>
      <c r="N29" s="77"/>
      <c r="O29" s="78"/>
      <c r="P29" s="76">
        <f>IF(J29&gt;【積算根拠及び契約単価】!$H$11,(【積算根拠及び契約単価】!$H$11-【積算根拠及び契約単価】!$H$10)*【積算根拠及び契約単価】!$R$10,IF(J29&gt;【積算根拠及び契約単価】!$H$10,(J29-【積算根拠及び契約単価】!$H$10)*【積算根拠及び契約単価】!$R$10,0))</f>
        <v>0</v>
      </c>
      <c r="Q29" s="77"/>
      <c r="R29" s="78"/>
      <c r="S29" s="76">
        <f>IF(J29&gt;【積算根拠及び契約単価】!$H$13,(【積算根拠及び契約単価】!$H$13-【積算根拠及び契約単価】!$H$12)*【積算根拠及び契約単価】!$R$12,IF(J29&gt;【積算根拠及び契約単価】!$H$12,(J29-【積算根拠及び契約単価】!$H$12)*【積算根拠及び契約単価】!$R$12,0))</f>
        <v>0</v>
      </c>
      <c r="T29" s="77"/>
      <c r="U29" s="78"/>
      <c r="V29" s="76">
        <f>IF(J29&gt;【積算根拠及び契約単価】!$H$14,(J29-【積算根拠及び契約単価】!$H$14)*【積算根拠及び契約単価】!$R$14,0)</f>
        <v>0</v>
      </c>
      <c r="W29" s="77"/>
      <c r="X29" s="78"/>
      <c r="Y29" s="75">
        <f t="shared" si="0"/>
        <v>0</v>
      </c>
      <c r="Z29" s="75"/>
      <c r="AA29" s="75"/>
      <c r="AB29" s="75"/>
    </row>
    <row r="30" spans="1:28" ht="15" customHeight="1" x14ac:dyDescent="0.15">
      <c r="A30" s="32"/>
      <c r="B30" s="32"/>
      <c r="C30" s="21"/>
      <c r="D30" s="21"/>
      <c r="E30" s="79" t="s">
        <v>26</v>
      </c>
      <c r="F30" s="79"/>
      <c r="G30" s="79"/>
      <c r="H30" s="80" t="s">
        <v>23</v>
      </c>
      <c r="I30" s="80"/>
      <c r="J30" s="80">
        <v>143</v>
      </c>
      <c r="K30" s="80"/>
      <c r="L30" s="80"/>
      <c r="M30" s="76">
        <f>【積算根拠及び契約単価】!$R$9</f>
        <v>0</v>
      </c>
      <c r="N30" s="77"/>
      <c r="O30" s="78"/>
      <c r="P30" s="76">
        <f>IF(J30&gt;【積算根拠及び契約単価】!$H$11,(【積算根拠及び契約単価】!$H$11-【積算根拠及び契約単価】!$H$10)*【積算根拠及び契約単価】!$R$10,IF(J30&gt;【積算根拠及び契約単価】!$H$10,(J30-【積算根拠及び契約単価】!$H$10)*【積算根拠及び契約単価】!$R$10,0))</f>
        <v>0</v>
      </c>
      <c r="Q30" s="77"/>
      <c r="R30" s="78"/>
      <c r="S30" s="76">
        <f>IF(J30&gt;【積算根拠及び契約単価】!$H$13,(【積算根拠及び契約単価】!$H$13-【積算根拠及び契約単価】!$H$12)*【積算根拠及び契約単価】!$R$12,IF(J30&gt;【積算根拠及び契約単価】!$H$12,(J30-【積算根拠及び契約単価】!$H$12)*【積算根拠及び契約単価】!$R$12,0))</f>
        <v>0</v>
      </c>
      <c r="T30" s="77"/>
      <c r="U30" s="78"/>
      <c r="V30" s="76">
        <f>IF(J30&gt;【積算根拠及び契約単価】!$H$14,(J30-【積算根拠及び契約単価】!$H$14)*【積算根拠及び契約単価】!$R$14,0)</f>
        <v>0</v>
      </c>
      <c r="W30" s="77"/>
      <c r="X30" s="78"/>
      <c r="Y30" s="75">
        <f t="shared" si="0"/>
        <v>0</v>
      </c>
      <c r="Z30" s="75"/>
      <c r="AA30" s="75"/>
      <c r="AB30" s="75"/>
    </row>
    <row r="31" spans="1:28" ht="15" customHeight="1" x14ac:dyDescent="0.15">
      <c r="A31" s="32"/>
      <c r="B31" s="32"/>
      <c r="C31" s="21"/>
      <c r="D31" s="21"/>
      <c r="E31" s="79" t="s">
        <v>26</v>
      </c>
      <c r="F31" s="79"/>
      <c r="G31" s="79"/>
      <c r="H31" s="80" t="s">
        <v>24</v>
      </c>
      <c r="I31" s="80"/>
      <c r="J31" s="80">
        <v>180</v>
      </c>
      <c r="K31" s="80"/>
      <c r="L31" s="80"/>
      <c r="M31" s="76">
        <f>【積算根拠及び契約単価】!$R$9</f>
        <v>0</v>
      </c>
      <c r="N31" s="77"/>
      <c r="O31" s="78"/>
      <c r="P31" s="76">
        <f>IF(J31&gt;【積算根拠及び契約単価】!$H$11,(【積算根拠及び契約単価】!$H$11-【積算根拠及び契約単価】!$H$10)*【積算根拠及び契約単価】!$R$10,IF(J31&gt;【積算根拠及び契約単価】!$H$10,(J31-【積算根拠及び契約単価】!$H$10)*【積算根拠及び契約単価】!$R$10,0))</f>
        <v>0</v>
      </c>
      <c r="Q31" s="77"/>
      <c r="R31" s="78"/>
      <c r="S31" s="76">
        <f>IF(J31&gt;【積算根拠及び契約単価】!$H$13,(【積算根拠及び契約単価】!$H$13-【積算根拠及び契約単価】!$H$12)*【積算根拠及び契約単価】!$R$12,IF(J31&gt;【積算根拠及び契約単価】!$H$12,(J31-【積算根拠及び契約単価】!$H$12)*【積算根拠及び契約単価】!$R$12,0))</f>
        <v>0</v>
      </c>
      <c r="T31" s="77"/>
      <c r="U31" s="78"/>
      <c r="V31" s="76">
        <f>IF(J31&gt;【積算根拠及び契約単価】!$H$14,(J31-【積算根拠及び契約単価】!$H$14)*【積算根拠及び契約単価】!$R$14,0)</f>
        <v>0</v>
      </c>
      <c r="W31" s="77"/>
      <c r="X31" s="78"/>
      <c r="Y31" s="75">
        <f t="shared" si="0"/>
        <v>0</v>
      </c>
      <c r="Z31" s="75"/>
      <c r="AA31" s="75"/>
      <c r="AB31" s="75"/>
    </row>
    <row r="32" spans="1:28" ht="15" customHeight="1" x14ac:dyDescent="0.15">
      <c r="A32" s="32"/>
      <c r="B32" s="32"/>
      <c r="C32" s="21"/>
      <c r="D32" s="21"/>
      <c r="E32" s="79" t="s">
        <v>26</v>
      </c>
      <c r="F32" s="79"/>
      <c r="G32" s="79"/>
      <c r="H32" s="80" t="s">
        <v>25</v>
      </c>
      <c r="I32" s="80"/>
      <c r="J32" s="80">
        <v>159</v>
      </c>
      <c r="K32" s="80"/>
      <c r="L32" s="80"/>
      <c r="M32" s="76">
        <f>【積算根拠及び契約単価】!$R$9</f>
        <v>0</v>
      </c>
      <c r="N32" s="77"/>
      <c r="O32" s="78"/>
      <c r="P32" s="76">
        <f>IF(J32&gt;【積算根拠及び契約単価】!$H$11,(【積算根拠及び契約単価】!$H$11-【積算根拠及び契約単価】!$H$10)*【積算根拠及び契約単価】!$R$10,IF(J32&gt;【積算根拠及び契約単価】!$H$10,(J32-【積算根拠及び契約単価】!$H$10)*【積算根拠及び契約単価】!$R$10,0))</f>
        <v>0</v>
      </c>
      <c r="Q32" s="77"/>
      <c r="R32" s="78"/>
      <c r="S32" s="76">
        <f>IF(J32&gt;【積算根拠及び契約単価】!$H$13,(【積算根拠及び契約単価】!$H$13-【積算根拠及び契約単価】!$H$12)*【積算根拠及び契約単価】!$R$12,IF(J32&gt;【積算根拠及び契約単価】!$H$12,(J32-【積算根拠及び契約単価】!$H$12)*【積算根拠及び契約単価】!$R$12,0))</f>
        <v>0</v>
      </c>
      <c r="T32" s="77"/>
      <c r="U32" s="78"/>
      <c r="V32" s="76">
        <f>IF(J32&gt;【積算根拠及び契約単価】!$H$14,(J32-【積算根拠及び契約単価】!$H$14)*【積算根拠及び契約単価】!$R$14,0)</f>
        <v>0</v>
      </c>
      <c r="W32" s="77"/>
      <c r="X32" s="78"/>
      <c r="Y32" s="75">
        <f t="shared" si="0"/>
        <v>0</v>
      </c>
      <c r="Z32" s="75"/>
      <c r="AA32" s="75"/>
      <c r="AB32" s="75"/>
    </row>
    <row r="33" spans="1:28" ht="15" customHeight="1" x14ac:dyDescent="0.15">
      <c r="A33" s="32"/>
      <c r="B33" s="32"/>
      <c r="C33" s="21"/>
      <c r="D33" s="21"/>
      <c r="E33" s="79" t="s">
        <v>31</v>
      </c>
      <c r="F33" s="79"/>
      <c r="G33" s="79"/>
      <c r="H33" s="80" t="s">
        <v>27</v>
      </c>
      <c r="I33" s="80"/>
      <c r="J33" s="80">
        <v>190</v>
      </c>
      <c r="K33" s="80"/>
      <c r="L33" s="80"/>
      <c r="M33" s="76">
        <f>【積算根拠及び契約単価】!$R$9</f>
        <v>0</v>
      </c>
      <c r="N33" s="77"/>
      <c r="O33" s="78"/>
      <c r="P33" s="76">
        <f>IF(J33&gt;【積算根拠及び契約単価】!$H$11,(【積算根拠及び契約単価】!$H$11-【積算根拠及び契約単価】!$H$10)*【積算根拠及び契約単価】!$R$10,IF(J33&gt;【積算根拠及び契約単価】!$H$10,(J33-【積算根拠及び契約単価】!$H$10)*【積算根拠及び契約単価】!$R$10,0))</f>
        <v>0</v>
      </c>
      <c r="Q33" s="77"/>
      <c r="R33" s="78"/>
      <c r="S33" s="76">
        <f>IF(J33&gt;【積算根拠及び契約単価】!$H$13,(【積算根拠及び契約単価】!$H$13-【積算根拠及び契約単価】!$H$12)*【積算根拠及び契約単価】!$R$12,IF(J33&gt;【積算根拠及び契約単価】!$H$12,(J33-【積算根拠及び契約単価】!$H$12)*【積算根拠及び契約単価】!$R$12,0))</f>
        <v>0</v>
      </c>
      <c r="T33" s="77"/>
      <c r="U33" s="78"/>
      <c r="V33" s="76">
        <f>IF(J33&gt;【積算根拠及び契約単価】!$H$14,(J33-【積算根拠及び契約単価】!$H$14)*【積算根拠及び契約単価】!$R$14,0)</f>
        <v>0</v>
      </c>
      <c r="W33" s="77"/>
      <c r="X33" s="78"/>
      <c r="Y33" s="75">
        <f t="shared" si="0"/>
        <v>0</v>
      </c>
      <c r="Z33" s="75"/>
      <c r="AA33" s="75"/>
      <c r="AB33" s="75"/>
    </row>
    <row r="34" spans="1:28" ht="15" customHeight="1" x14ac:dyDescent="0.15">
      <c r="A34" s="32"/>
      <c r="B34" s="32"/>
      <c r="C34" s="21"/>
      <c r="D34" s="21"/>
      <c r="E34" s="79" t="s">
        <v>31</v>
      </c>
      <c r="F34" s="79"/>
      <c r="G34" s="79"/>
      <c r="H34" s="80" t="s">
        <v>28</v>
      </c>
      <c r="I34" s="80"/>
      <c r="J34" s="80">
        <v>152</v>
      </c>
      <c r="K34" s="80"/>
      <c r="L34" s="80"/>
      <c r="M34" s="76">
        <f>【積算根拠及び契約単価】!$R$9</f>
        <v>0</v>
      </c>
      <c r="N34" s="77"/>
      <c r="O34" s="78"/>
      <c r="P34" s="76">
        <f>IF(J34&gt;【積算根拠及び契約単価】!$H$11,(【積算根拠及び契約単価】!$H$11-【積算根拠及び契約単価】!$H$10)*【積算根拠及び契約単価】!$R$10,IF(J34&gt;【積算根拠及び契約単価】!$H$10,(J34-【積算根拠及び契約単価】!$H$10)*【積算根拠及び契約単価】!$R$10,0))</f>
        <v>0</v>
      </c>
      <c r="Q34" s="77"/>
      <c r="R34" s="78"/>
      <c r="S34" s="76">
        <f>IF(J34&gt;【積算根拠及び契約単価】!$H$13,(【積算根拠及び契約単価】!$H$13-【積算根拠及び契約単価】!$H$12)*【積算根拠及び契約単価】!$R$12,IF(J34&gt;【積算根拠及び契約単価】!$H$12,(J34-【積算根拠及び契約単価】!$H$12)*【積算根拠及び契約単価】!$R$12,0))</f>
        <v>0</v>
      </c>
      <c r="T34" s="77"/>
      <c r="U34" s="78"/>
      <c r="V34" s="76">
        <f>IF(J34&gt;【積算根拠及び契約単価】!$H$14,(J34-【積算根拠及び契約単価】!$H$14)*【積算根拠及び契約単価】!$R$14,0)</f>
        <v>0</v>
      </c>
      <c r="W34" s="77"/>
      <c r="X34" s="78"/>
      <c r="Y34" s="75">
        <f t="shared" si="0"/>
        <v>0</v>
      </c>
      <c r="Z34" s="75"/>
      <c r="AA34" s="75"/>
      <c r="AB34" s="75"/>
    </row>
    <row r="35" spans="1:28" ht="15" customHeight="1" x14ac:dyDescent="0.15">
      <c r="A35" s="32"/>
      <c r="B35" s="32"/>
      <c r="C35" s="21"/>
      <c r="D35" s="21"/>
      <c r="E35" s="79" t="s">
        <v>31</v>
      </c>
      <c r="F35" s="79"/>
      <c r="G35" s="79"/>
      <c r="H35" s="80" t="s">
        <v>29</v>
      </c>
      <c r="I35" s="80"/>
      <c r="J35" s="80">
        <v>149</v>
      </c>
      <c r="K35" s="80"/>
      <c r="L35" s="80"/>
      <c r="M35" s="76">
        <f>【積算根拠及び契約単価】!$R$9</f>
        <v>0</v>
      </c>
      <c r="N35" s="77"/>
      <c r="O35" s="78"/>
      <c r="P35" s="76">
        <f>IF(J35&gt;【積算根拠及び契約単価】!$H$11,(【積算根拠及び契約単価】!$H$11-【積算根拠及び契約単価】!$H$10)*【積算根拠及び契約単価】!$R$10,IF(J35&gt;【積算根拠及び契約単価】!$H$10,(J35-【積算根拠及び契約単価】!$H$10)*【積算根拠及び契約単価】!$R$10,0))</f>
        <v>0</v>
      </c>
      <c r="Q35" s="77"/>
      <c r="R35" s="78"/>
      <c r="S35" s="76">
        <f>IF(J35&gt;【積算根拠及び契約単価】!$H$13,(【積算根拠及び契約単価】!$H$13-【積算根拠及び契約単価】!$H$12)*【積算根拠及び契約単価】!$R$12,IF(J35&gt;【積算根拠及び契約単価】!$H$12,(J35-【積算根拠及び契約単価】!$H$12)*【積算根拠及び契約単価】!$R$12,0))</f>
        <v>0</v>
      </c>
      <c r="T35" s="77"/>
      <c r="U35" s="78"/>
      <c r="V35" s="76">
        <f>IF(J35&gt;【積算根拠及び契約単価】!$H$14,(J35-【積算根拠及び契約単価】!$H$14)*【積算根拠及び契約単価】!$R$14,0)</f>
        <v>0</v>
      </c>
      <c r="W35" s="77"/>
      <c r="X35" s="78"/>
      <c r="Y35" s="75">
        <f t="shared" si="0"/>
        <v>0</v>
      </c>
      <c r="Z35" s="75"/>
      <c r="AA35" s="75"/>
      <c r="AB35" s="75"/>
    </row>
    <row r="36" spans="1:28" ht="15" customHeight="1" x14ac:dyDescent="0.15">
      <c r="A36" s="32"/>
      <c r="B36" s="32"/>
      <c r="C36" s="21"/>
      <c r="D36" s="21"/>
      <c r="E36" s="21"/>
      <c r="F36" s="22"/>
    </row>
    <row r="37" spans="1:28" ht="15" customHeight="1" x14ac:dyDescent="0.15">
      <c r="A37" s="32"/>
      <c r="B37" s="32"/>
      <c r="C37" s="21"/>
      <c r="D37" s="21"/>
      <c r="E37" s="21"/>
      <c r="F37" s="22"/>
      <c r="S37" s="74" t="s">
        <v>32</v>
      </c>
      <c r="T37" s="74"/>
      <c r="U37" s="74"/>
      <c r="V37" s="74"/>
      <c r="W37" s="74"/>
      <c r="X37" s="74"/>
      <c r="Y37" s="75">
        <f>SUM(Y12:AB35)</f>
        <v>0</v>
      </c>
      <c r="Z37" s="75"/>
      <c r="AA37" s="75"/>
      <c r="AB37" s="75"/>
    </row>
    <row r="38" spans="1:28" ht="15" customHeight="1" x14ac:dyDescent="0.15">
      <c r="A38" s="32"/>
      <c r="B38" s="32"/>
      <c r="C38" s="21"/>
      <c r="D38" s="21"/>
      <c r="E38" s="21"/>
      <c r="F38" s="22"/>
    </row>
    <row r="39" spans="1:28" ht="15" customHeight="1" x14ac:dyDescent="0.15">
      <c r="A39" s="32"/>
      <c r="B39" s="32"/>
      <c r="C39" s="21"/>
      <c r="D39" s="21"/>
      <c r="E39" s="21" t="s">
        <v>240</v>
      </c>
      <c r="F39" s="22"/>
    </row>
    <row r="40" spans="1:28" ht="15" customHeight="1" x14ac:dyDescent="0.15">
      <c r="A40" s="32"/>
      <c r="B40" s="32"/>
      <c r="C40" s="21"/>
      <c r="D40" s="21"/>
      <c r="E40" s="21" t="s">
        <v>241</v>
      </c>
      <c r="F40" s="22"/>
    </row>
    <row r="41" spans="1:28" ht="15" customHeight="1" x14ac:dyDescent="0.15">
      <c r="A41" s="32"/>
      <c r="B41" s="32"/>
      <c r="C41" s="21"/>
      <c r="D41" s="21"/>
      <c r="E41" s="21" t="s">
        <v>242</v>
      </c>
      <c r="F41" s="22"/>
    </row>
    <row r="42" spans="1:28" ht="15" customHeight="1" x14ac:dyDescent="0.15">
      <c r="A42" s="32"/>
      <c r="B42" s="32"/>
      <c r="C42" s="21"/>
      <c r="D42" s="21"/>
      <c r="E42" s="21" t="s">
        <v>243</v>
      </c>
      <c r="F42" s="22"/>
    </row>
    <row r="43" spans="1:28" ht="15" customHeight="1" x14ac:dyDescent="0.15">
      <c r="A43" s="32"/>
      <c r="B43" s="32"/>
      <c r="C43" s="21"/>
      <c r="D43" s="21"/>
      <c r="E43" s="21" t="s">
        <v>253</v>
      </c>
      <c r="F43" s="22"/>
    </row>
    <row r="44" spans="1:28" ht="15" customHeight="1" x14ac:dyDescent="0.15">
      <c r="A44" s="32"/>
      <c r="B44" s="32"/>
      <c r="C44" s="21"/>
      <c r="D44" s="21"/>
      <c r="E44" s="21" t="s">
        <v>254</v>
      </c>
      <c r="F44" s="22"/>
    </row>
    <row r="45" spans="1:28" ht="15" customHeight="1" x14ac:dyDescent="0.15">
      <c r="A45" s="32"/>
      <c r="B45" s="32"/>
      <c r="C45" s="21"/>
      <c r="E45" s="21" t="s">
        <v>247</v>
      </c>
      <c r="F45" s="22"/>
    </row>
    <row r="46" spans="1:28" ht="15" customHeight="1" x14ac:dyDescent="0.15">
      <c r="A46" s="32"/>
      <c r="B46" s="32"/>
      <c r="C46" s="21"/>
      <c r="E46" s="20" t="s">
        <v>248</v>
      </c>
    </row>
    <row r="47" spans="1:28" ht="15" customHeight="1" x14ac:dyDescent="0.15">
      <c r="A47" s="32"/>
      <c r="B47" s="32"/>
      <c r="C47" s="21"/>
      <c r="E47" s="20" t="s">
        <v>135</v>
      </c>
    </row>
    <row r="48" spans="1:28" ht="15" customHeight="1" x14ac:dyDescent="0.15">
      <c r="A48" s="32"/>
      <c r="B48" s="32"/>
      <c r="C48" s="21"/>
      <c r="E48" s="20" t="s">
        <v>244</v>
      </c>
    </row>
    <row r="49" spans="1:28" ht="15" customHeight="1" x14ac:dyDescent="0.15">
      <c r="A49" s="32"/>
      <c r="B49" s="32"/>
      <c r="C49" s="21"/>
      <c r="E49" s="20" t="s">
        <v>249</v>
      </c>
    </row>
    <row r="50" spans="1:28" ht="15" customHeight="1" x14ac:dyDescent="0.15">
      <c r="A50" s="32"/>
      <c r="B50" s="32"/>
      <c r="C50" s="21"/>
      <c r="E50" s="20" t="s">
        <v>251</v>
      </c>
    </row>
    <row r="51" spans="1:28" ht="15" customHeight="1" x14ac:dyDescent="0.15">
      <c r="A51" s="32"/>
      <c r="B51" s="32"/>
      <c r="C51" s="21"/>
      <c r="D51" s="21"/>
      <c r="E51" s="21" t="s">
        <v>252</v>
      </c>
      <c r="F51" s="22"/>
    </row>
    <row r="52" spans="1:28" ht="15" customHeight="1" x14ac:dyDescent="0.15">
      <c r="A52" s="32"/>
      <c r="B52" s="32"/>
      <c r="C52" s="21"/>
      <c r="D52" s="21"/>
      <c r="E52" s="21" t="s">
        <v>274</v>
      </c>
      <c r="F52" s="22"/>
    </row>
    <row r="53" spans="1:28" ht="15" customHeight="1" x14ac:dyDescent="0.15">
      <c r="A53" s="32"/>
      <c r="B53" s="32"/>
      <c r="C53" s="21"/>
      <c r="D53" s="21"/>
      <c r="E53" s="21"/>
      <c r="F53" s="22"/>
    </row>
    <row r="54" spans="1:28" ht="15" customHeight="1" x14ac:dyDescent="0.15">
      <c r="A54" s="32"/>
      <c r="B54" s="32"/>
      <c r="C54" s="21"/>
      <c r="D54" s="21"/>
      <c r="E54" s="21"/>
      <c r="F54" s="22"/>
    </row>
    <row r="55" spans="1:28" ht="15" customHeight="1" x14ac:dyDescent="0.15">
      <c r="A55" s="32"/>
      <c r="B55" s="32"/>
      <c r="C55" s="21"/>
      <c r="E55" s="27"/>
      <c r="F55" s="27"/>
      <c r="G55" s="27"/>
      <c r="H55" s="27"/>
      <c r="I55" s="27"/>
      <c r="J55" s="27"/>
      <c r="K55" s="27"/>
      <c r="L55" s="27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8" ht="15" customHeight="1" x14ac:dyDescent="0.15">
      <c r="A56" s="32"/>
      <c r="B56" s="32"/>
      <c r="C56" s="21"/>
      <c r="D56" s="27" t="s">
        <v>0</v>
      </c>
      <c r="E56" s="27"/>
      <c r="F56" s="27"/>
      <c r="G56" s="27"/>
      <c r="H56" s="27"/>
      <c r="I56" s="27"/>
      <c r="J56" s="27"/>
      <c r="K56" s="27"/>
      <c r="L56" s="27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8" ht="15" customHeight="1" x14ac:dyDescent="0.15">
      <c r="A57" s="32"/>
      <c r="B57" s="32"/>
      <c r="C57" s="21"/>
      <c r="E57" s="21"/>
      <c r="F57" s="22"/>
    </row>
    <row r="58" spans="1:28" ht="15" customHeight="1" x14ac:dyDescent="0.15">
      <c r="A58" s="32"/>
      <c r="B58" s="32"/>
      <c r="C58" s="21"/>
      <c r="D58" s="21"/>
      <c r="E58" s="21"/>
      <c r="F58" s="22"/>
    </row>
    <row r="59" spans="1:28" ht="15" customHeight="1" x14ac:dyDescent="0.15">
      <c r="A59" s="32"/>
      <c r="B59" s="32"/>
      <c r="C59" s="21"/>
      <c r="D59" s="21"/>
      <c r="E59" s="81" t="s">
        <v>1</v>
      </c>
      <c r="F59" s="81"/>
      <c r="G59" s="81"/>
      <c r="H59" s="23" t="s">
        <v>2</v>
      </c>
      <c r="I59" s="26" t="s">
        <v>35</v>
      </c>
      <c r="J59" s="26"/>
      <c r="K59" s="26"/>
    </row>
    <row r="60" spans="1:28" ht="15" customHeight="1" x14ac:dyDescent="0.15">
      <c r="A60" s="32"/>
      <c r="B60" s="32"/>
      <c r="C60" s="21"/>
      <c r="D60" s="21"/>
      <c r="E60" s="81" t="s">
        <v>4</v>
      </c>
      <c r="F60" s="81"/>
      <c r="G60" s="81"/>
      <c r="H60" s="23" t="s">
        <v>2</v>
      </c>
      <c r="I60" s="20" t="s">
        <v>36</v>
      </c>
    </row>
    <row r="61" spans="1:28" ht="15" customHeight="1" x14ac:dyDescent="0.15">
      <c r="A61" s="32"/>
      <c r="B61" s="32"/>
      <c r="C61" s="21"/>
      <c r="D61" s="21"/>
      <c r="E61" s="81" t="s">
        <v>6</v>
      </c>
      <c r="F61" s="81"/>
      <c r="G61" s="81"/>
      <c r="H61" s="23" t="s">
        <v>2</v>
      </c>
      <c r="I61" s="20" t="s">
        <v>7</v>
      </c>
    </row>
    <row r="62" spans="1:28" ht="15" customHeight="1" x14ac:dyDescent="0.15">
      <c r="A62" s="32"/>
      <c r="B62" s="32"/>
      <c r="C62" s="21"/>
      <c r="D62" s="21"/>
      <c r="E62" s="21"/>
      <c r="F62" s="21"/>
      <c r="G62" s="23"/>
    </row>
    <row r="63" spans="1:28" ht="15" customHeight="1" x14ac:dyDescent="0.15">
      <c r="A63" s="32"/>
      <c r="B63" s="32"/>
      <c r="C63" s="21"/>
      <c r="D63" s="21"/>
      <c r="E63" s="79" t="s">
        <v>8</v>
      </c>
      <c r="F63" s="79"/>
      <c r="G63" s="79"/>
      <c r="H63" s="79"/>
      <c r="I63" s="79"/>
      <c r="J63" s="82" t="s">
        <v>9</v>
      </c>
      <c r="K63" s="82"/>
      <c r="L63" s="82"/>
      <c r="M63" s="83" t="s">
        <v>10</v>
      </c>
      <c r="N63" s="84"/>
      <c r="O63" s="85"/>
      <c r="P63" s="74" t="s">
        <v>11</v>
      </c>
      <c r="Q63" s="74"/>
      <c r="R63" s="74"/>
      <c r="S63" s="74"/>
      <c r="T63" s="74"/>
      <c r="U63" s="74"/>
      <c r="V63" s="74"/>
      <c r="W63" s="74"/>
      <c r="X63" s="74"/>
      <c r="Y63" s="74" t="s">
        <v>12</v>
      </c>
      <c r="Z63" s="74"/>
      <c r="AA63" s="74"/>
      <c r="AB63" s="74"/>
    </row>
    <row r="64" spans="1:28" ht="15" customHeight="1" x14ac:dyDescent="0.15">
      <c r="A64" s="32"/>
      <c r="B64" s="32"/>
      <c r="C64" s="21"/>
      <c r="D64" s="21"/>
      <c r="E64" s="79"/>
      <c r="F64" s="79"/>
      <c r="G64" s="79"/>
      <c r="H64" s="79"/>
      <c r="I64" s="79"/>
      <c r="J64" s="82"/>
      <c r="K64" s="82"/>
      <c r="L64" s="82"/>
      <c r="M64" s="86"/>
      <c r="N64" s="87"/>
      <c r="O64" s="88"/>
      <c r="P64" s="74" t="s">
        <v>13</v>
      </c>
      <c r="Q64" s="74"/>
      <c r="R64" s="74"/>
      <c r="S64" s="74" t="s">
        <v>14</v>
      </c>
      <c r="T64" s="74"/>
      <c r="U64" s="74"/>
      <c r="V64" s="74" t="s">
        <v>15</v>
      </c>
      <c r="W64" s="74"/>
      <c r="X64" s="74"/>
      <c r="Y64" s="74"/>
      <c r="Z64" s="74"/>
      <c r="AA64" s="74"/>
      <c r="AB64" s="74"/>
    </row>
    <row r="65" spans="1:29" ht="15" customHeight="1" x14ac:dyDescent="0.15">
      <c r="A65" s="32"/>
      <c r="B65" s="32"/>
      <c r="C65" s="21"/>
      <c r="D65" s="21"/>
      <c r="E65" s="79"/>
      <c r="F65" s="79"/>
      <c r="G65" s="79"/>
      <c r="H65" s="79"/>
      <c r="I65" s="79"/>
      <c r="J65" s="82"/>
      <c r="K65" s="82"/>
      <c r="L65" s="82"/>
      <c r="M65" s="89"/>
      <c r="N65" s="90"/>
      <c r="O65" s="91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</row>
    <row r="66" spans="1:29" ht="15" customHeight="1" x14ac:dyDescent="0.15">
      <c r="A66" s="32"/>
      <c r="B66" s="32"/>
      <c r="C66" s="21"/>
      <c r="D66" s="21"/>
      <c r="E66" s="79" t="s">
        <v>16</v>
      </c>
      <c r="F66" s="79"/>
      <c r="G66" s="79"/>
      <c r="H66" s="80" t="s">
        <v>17</v>
      </c>
      <c r="I66" s="80"/>
      <c r="J66" s="80">
        <v>29</v>
      </c>
      <c r="K66" s="80"/>
      <c r="L66" s="80"/>
      <c r="M66" s="76">
        <f>【積算根拠及び契約単価】!$R$9</f>
        <v>0</v>
      </c>
      <c r="N66" s="77"/>
      <c r="O66" s="78"/>
      <c r="P66" s="76">
        <f>IF(J66&gt;【積算根拠及び契約単価】!$H$11,(【積算根拠及び契約単価】!$H$11-【積算根拠及び契約単価】!$H$10)*【積算根拠及び契約単価】!$R$10,IF(J66&gt;【積算根拠及び契約単価】!$H$10,(J66-【積算根拠及び契約単価】!$H$10)*【積算根拠及び契約単価】!$R$10,0))</f>
        <v>0</v>
      </c>
      <c r="Q66" s="77"/>
      <c r="R66" s="78"/>
      <c r="S66" s="76">
        <f>IF(J66&gt;【積算根拠及び契約単価】!$H$13,(【積算根拠及び契約単価】!$H$13-【積算根拠及び契約単価】!$H$12)*【積算根拠及び契約単価】!$R$12,IF(J66&gt;【積算根拠及び契約単価】!$H$12,(J66-【積算根拠及び契約単価】!$H$12)*【積算根拠及び契約単価】!$R$12,0))</f>
        <v>0</v>
      </c>
      <c r="T66" s="77"/>
      <c r="U66" s="78"/>
      <c r="V66" s="76">
        <f>IF(J66&gt;【積算根拠及び契約単価】!$H$14,(J66-【積算根拠及び契約単価】!$H$14)*【積算根拠及び契約単価】!$R$14,0)</f>
        <v>0</v>
      </c>
      <c r="W66" s="77"/>
      <c r="X66" s="78"/>
      <c r="Y66" s="75">
        <f t="shared" ref="Y66:Y89" si="1">ROUNDDOWN(M66+P66+S66+V66,0)</f>
        <v>0</v>
      </c>
      <c r="Z66" s="75"/>
      <c r="AA66" s="75"/>
      <c r="AB66" s="75"/>
      <c r="AC66" s="24"/>
    </row>
    <row r="67" spans="1:29" ht="15" customHeight="1" x14ac:dyDescent="0.15">
      <c r="A67" s="32"/>
      <c r="B67" s="32"/>
      <c r="C67" s="21"/>
      <c r="D67" s="21"/>
      <c r="E67" s="79" t="s">
        <v>16</v>
      </c>
      <c r="F67" s="79"/>
      <c r="G67" s="79"/>
      <c r="H67" s="80" t="s">
        <v>18</v>
      </c>
      <c r="I67" s="80"/>
      <c r="J67" s="80">
        <v>28</v>
      </c>
      <c r="K67" s="80"/>
      <c r="L67" s="80"/>
      <c r="M67" s="76">
        <f>【積算根拠及び契約単価】!$R$9</f>
        <v>0</v>
      </c>
      <c r="N67" s="77"/>
      <c r="O67" s="78"/>
      <c r="P67" s="76">
        <f>IF(J67&gt;【積算根拠及び契約単価】!$H$11,(【積算根拠及び契約単価】!$H$11-【積算根拠及び契約単価】!$H$10)*【積算根拠及び契約単価】!$R$10,IF(J67&gt;【積算根拠及び契約単価】!$H$10,(J67-【積算根拠及び契約単価】!$H$10)*【積算根拠及び契約単価】!$R$10,0))</f>
        <v>0</v>
      </c>
      <c r="Q67" s="77"/>
      <c r="R67" s="78"/>
      <c r="S67" s="76">
        <f>IF(J67&gt;【積算根拠及び契約単価】!$H$13,(【積算根拠及び契約単価】!$H$13-【積算根拠及び契約単価】!$H$12)*【積算根拠及び契約単価】!$R$12,IF(J67&gt;【積算根拠及び契約単価】!$H$12,(J67-【積算根拠及び契約単価】!$H$12)*【積算根拠及び契約単価】!$R$12,0))</f>
        <v>0</v>
      </c>
      <c r="T67" s="77"/>
      <c r="U67" s="78"/>
      <c r="V67" s="76">
        <f>IF(J67&gt;【積算根拠及び契約単価】!$H$14,(J67-【積算根拠及び契約単価】!$H$14)*【積算根拠及び契約単価】!$R$14,0)</f>
        <v>0</v>
      </c>
      <c r="W67" s="77"/>
      <c r="X67" s="78"/>
      <c r="Y67" s="75">
        <f t="shared" si="1"/>
        <v>0</v>
      </c>
      <c r="Z67" s="75"/>
      <c r="AA67" s="75"/>
      <c r="AB67" s="75"/>
    </row>
    <row r="68" spans="1:29" ht="15" customHeight="1" x14ac:dyDescent="0.15">
      <c r="D68" s="21"/>
      <c r="E68" s="79" t="s">
        <v>16</v>
      </c>
      <c r="F68" s="79"/>
      <c r="G68" s="79"/>
      <c r="H68" s="80" t="s">
        <v>19</v>
      </c>
      <c r="I68" s="80"/>
      <c r="J68" s="80">
        <v>21</v>
      </c>
      <c r="K68" s="80"/>
      <c r="L68" s="80"/>
      <c r="M68" s="76">
        <f>【積算根拠及び契約単価】!$R$9</f>
        <v>0</v>
      </c>
      <c r="N68" s="77"/>
      <c r="O68" s="78"/>
      <c r="P68" s="76">
        <f>IF(J68&gt;【積算根拠及び契約単価】!$H$11,(【積算根拠及び契約単価】!$H$11-【積算根拠及び契約単価】!$H$10)*【積算根拠及び契約単価】!$R$10,IF(J68&gt;【積算根拠及び契約単価】!$H$10,(J68-【積算根拠及び契約単価】!$H$10)*【積算根拠及び契約単価】!$R$10,0))</f>
        <v>0</v>
      </c>
      <c r="Q68" s="77"/>
      <c r="R68" s="78"/>
      <c r="S68" s="76">
        <f>IF(J68&gt;【積算根拠及び契約単価】!$H$13,(【積算根拠及び契約単価】!$H$13-【積算根拠及び契約単価】!$H$12)*【積算根拠及び契約単価】!$R$12,IF(J68&gt;【積算根拠及び契約単価】!$H$12,(J68-【積算根拠及び契約単価】!$H$12)*【積算根拠及び契約単価】!$R$12,0))</f>
        <v>0</v>
      </c>
      <c r="T68" s="77"/>
      <c r="U68" s="78"/>
      <c r="V68" s="76">
        <f>IF(J68&gt;【積算根拠及び契約単価】!$H$14,(J68-【積算根拠及び契約単価】!$H$14)*【積算根拠及び契約単価】!$R$14,0)</f>
        <v>0</v>
      </c>
      <c r="W68" s="77"/>
      <c r="X68" s="78"/>
      <c r="Y68" s="75">
        <f t="shared" si="1"/>
        <v>0</v>
      </c>
      <c r="Z68" s="75"/>
      <c r="AA68" s="75"/>
      <c r="AB68" s="75"/>
    </row>
    <row r="69" spans="1:29" ht="15" customHeight="1" x14ac:dyDescent="0.15">
      <c r="D69" s="21"/>
      <c r="E69" s="79" t="s">
        <v>16</v>
      </c>
      <c r="F69" s="79"/>
      <c r="G69" s="79"/>
      <c r="H69" s="80" t="s">
        <v>20</v>
      </c>
      <c r="I69" s="80"/>
      <c r="J69" s="80">
        <v>25</v>
      </c>
      <c r="K69" s="80"/>
      <c r="L69" s="80"/>
      <c r="M69" s="76">
        <f>【積算根拠及び契約単価】!$R$9</f>
        <v>0</v>
      </c>
      <c r="N69" s="77"/>
      <c r="O69" s="78"/>
      <c r="P69" s="76">
        <f>IF(J69&gt;【積算根拠及び契約単価】!$H$11,(【積算根拠及び契約単価】!$H$11-【積算根拠及び契約単価】!$H$10)*【積算根拠及び契約単価】!$R$10,IF(J69&gt;【積算根拠及び契約単価】!$H$10,(J69-【積算根拠及び契約単価】!$H$10)*【積算根拠及び契約単価】!$R$10,0))</f>
        <v>0</v>
      </c>
      <c r="Q69" s="77"/>
      <c r="R69" s="78"/>
      <c r="S69" s="76">
        <f>IF(J69&gt;【積算根拠及び契約単価】!$H$13,(【積算根拠及び契約単価】!$H$13-【積算根拠及び契約単価】!$H$12)*【積算根拠及び契約単価】!$R$12,IF(J69&gt;【積算根拠及び契約単価】!$H$12,(J69-【積算根拠及び契約単価】!$H$12)*【積算根拠及び契約単価】!$R$12,0))</f>
        <v>0</v>
      </c>
      <c r="T69" s="77"/>
      <c r="U69" s="78"/>
      <c r="V69" s="76">
        <f>IF(J69&gt;【積算根拠及び契約単価】!$H$14,(J69-【積算根拠及び契約単価】!$H$14)*【積算根拠及び契約単価】!$R$14,0)</f>
        <v>0</v>
      </c>
      <c r="W69" s="77"/>
      <c r="X69" s="78"/>
      <c r="Y69" s="75">
        <f t="shared" si="1"/>
        <v>0</v>
      </c>
      <c r="Z69" s="75"/>
      <c r="AA69" s="75"/>
      <c r="AB69" s="75"/>
    </row>
    <row r="70" spans="1:29" ht="15" customHeight="1" x14ac:dyDescent="0.15">
      <c r="D70" s="21"/>
      <c r="E70" s="79" t="s">
        <v>16</v>
      </c>
      <c r="F70" s="79"/>
      <c r="G70" s="79"/>
      <c r="H70" s="80" t="s">
        <v>21</v>
      </c>
      <c r="I70" s="80"/>
      <c r="J70" s="80">
        <v>35</v>
      </c>
      <c r="K70" s="80"/>
      <c r="L70" s="80"/>
      <c r="M70" s="76">
        <f>【積算根拠及び契約単価】!$R$9</f>
        <v>0</v>
      </c>
      <c r="N70" s="77"/>
      <c r="O70" s="78"/>
      <c r="P70" s="76">
        <f>IF(J70&gt;【積算根拠及び契約単価】!$H$11,(【積算根拠及び契約単価】!$H$11-【積算根拠及び契約単価】!$H$10)*【積算根拠及び契約単価】!$R$10,IF(J70&gt;【積算根拠及び契約単価】!$H$10,(J70-【積算根拠及び契約単価】!$H$10)*【積算根拠及び契約単価】!$R$10,0))</f>
        <v>0</v>
      </c>
      <c r="Q70" s="77"/>
      <c r="R70" s="78"/>
      <c r="S70" s="76">
        <f>IF(J70&gt;【積算根拠及び契約単価】!$H$13,(【積算根拠及び契約単価】!$H$13-【積算根拠及び契約単価】!$H$12)*【積算根拠及び契約単価】!$R$12,IF(J70&gt;【積算根拠及び契約単価】!$H$12,(J70-【積算根拠及び契約単価】!$H$12)*【積算根拠及び契約単価】!$R$12,0))</f>
        <v>0</v>
      </c>
      <c r="T70" s="77"/>
      <c r="U70" s="78"/>
      <c r="V70" s="76">
        <f>IF(J70&gt;【積算根拠及び契約単価】!$H$14,(J70-【積算根拠及び契約単価】!$H$14)*【積算根拠及び契約単価】!$R$14,0)</f>
        <v>0</v>
      </c>
      <c r="W70" s="77"/>
      <c r="X70" s="78"/>
      <c r="Y70" s="75">
        <f t="shared" si="1"/>
        <v>0</v>
      </c>
      <c r="Z70" s="75"/>
      <c r="AA70" s="75"/>
      <c r="AB70" s="75"/>
    </row>
    <row r="71" spans="1:29" ht="15" customHeight="1" x14ac:dyDescent="0.15">
      <c r="D71" s="21"/>
      <c r="E71" s="79" t="s">
        <v>16</v>
      </c>
      <c r="F71" s="79"/>
      <c r="G71" s="79"/>
      <c r="H71" s="80" t="s">
        <v>22</v>
      </c>
      <c r="I71" s="80"/>
      <c r="J71" s="80">
        <v>29</v>
      </c>
      <c r="K71" s="80"/>
      <c r="L71" s="80"/>
      <c r="M71" s="76">
        <f>【積算根拠及び契約単価】!$R$9</f>
        <v>0</v>
      </c>
      <c r="N71" s="77"/>
      <c r="O71" s="78"/>
      <c r="P71" s="76">
        <f>IF(J71&gt;【積算根拠及び契約単価】!$H$11,(【積算根拠及び契約単価】!$H$11-【積算根拠及び契約単価】!$H$10)*【積算根拠及び契約単価】!$R$10,IF(J71&gt;【積算根拠及び契約単価】!$H$10,(J71-【積算根拠及び契約単価】!$H$10)*【積算根拠及び契約単価】!$R$10,0))</f>
        <v>0</v>
      </c>
      <c r="Q71" s="77"/>
      <c r="R71" s="78"/>
      <c r="S71" s="76">
        <f>IF(J71&gt;【積算根拠及び契約単価】!$H$13,(【積算根拠及び契約単価】!$H$13-【積算根拠及び契約単価】!$H$12)*【積算根拠及び契約単価】!$R$12,IF(J71&gt;【積算根拠及び契約単価】!$H$12,(J71-【積算根拠及び契約単価】!$H$12)*【積算根拠及び契約単価】!$R$12,0))</f>
        <v>0</v>
      </c>
      <c r="T71" s="77"/>
      <c r="U71" s="78"/>
      <c r="V71" s="76">
        <f>IF(J71&gt;【積算根拠及び契約単価】!$H$14,(J71-【積算根拠及び契約単価】!$H$14)*【積算根拠及び契約単価】!$R$14,0)</f>
        <v>0</v>
      </c>
      <c r="W71" s="77"/>
      <c r="X71" s="78"/>
      <c r="Y71" s="75">
        <f t="shared" si="1"/>
        <v>0</v>
      </c>
      <c r="Z71" s="75"/>
      <c r="AA71" s="75"/>
      <c r="AB71" s="75"/>
    </row>
    <row r="72" spans="1:29" ht="15" customHeight="1" x14ac:dyDescent="0.15">
      <c r="E72" s="79" t="s">
        <v>16</v>
      </c>
      <c r="F72" s="79"/>
      <c r="G72" s="79"/>
      <c r="H72" s="80" t="s">
        <v>23</v>
      </c>
      <c r="I72" s="80"/>
      <c r="J72" s="80">
        <v>36</v>
      </c>
      <c r="K72" s="80"/>
      <c r="L72" s="80"/>
      <c r="M72" s="76">
        <f>【積算根拠及び契約単価】!$R$9</f>
        <v>0</v>
      </c>
      <c r="N72" s="77"/>
      <c r="O72" s="78"/>
      <c r="P72" s="76">
        <f>IF(J72&gt;【積算根拠及び契約単価】!$H$11,(【積算根拠及び契約単価】!$H$11-【積算根拠及び契約単価】!$H$10)*【積算根拠及び契約単価】!$R$10,IF(J72&gt;【積算根拠及び契約単価】!$H$10,(J72-【積算根拠及び契約単価】!$H$10)*【積算根拠及び契約単価】!$R$10,0))</f>
        <v>0</v>
      </c>
      <c r="Q72" s="77"/>
      <c r="R72" s="78"/>
      <c r="S72" s="76">
        <f>IF(J72&gt;【積算根拠及び契約単価】!$H$13,(【積算根拠及び契約単価】!$H$13-【積算根拠及び契約単価】!$H$12)*【積算根拠及び契約単価】!$R$12,IF(J72&gt;【積算根拠及び契約単価】!$H$12,(J72-【積算根拠及び契約単価】!$H$12)*【積算根拠及び契約単価】!$R$12,0))</f>
        <v>0</v>
      </c>
      <c r="T72" s="77"/>
      <c r="U72" s="78"/>
      <c r="V72" s="76">
        <f>IF(J72&gt;【積算根拠及び契約単価】!$H$14,(J72-【積算根拠及び契約単価】!$H$14)*【積算根拠及び契約単価】!$R$14,0)</f>
        <v>0</v>
      </c>
      <c r="W72" s="77"/>
      <c r="X72" s="78"/>
      <c r="Y72" s="75">
        <f t="shared" si="1"/>
        <v>0</v>
      </c>
      <c r="Z72" s="75"/>
      <c r="AA72" s="75"/>
      <c r="AB72" s="75"/>
    </row>
    <row r="73" spans="1:29" ht="15" customHeight="1" x14ac:dyDescent="0.15">
      <c r="E73" s="79" t="s">
        <v>16</v>
      </c>
      <c r="F73" s="79"/>
      <c r="G73" s="79"/>
      <c r="H73" s="80" t="s">
        <v>24</v>
      </c>
      <c r="I73" s="80"/>
      <c r="J73" s="80">
        <v>29</v>
      </c>
      <c r="K73" s="80"/>
      <c r="L73" s="80"/>
      <c r="M73" s="76">
        <f>【積算根拠及び契約単価】!$R$9</f>
        <v>0</v>
      </c>
      <c r="N73" s="77"/>
      <c r="O73" s="78"/>
      <c r="P73" s="76">
        <f>IF(J73&gt;【積算根拠及び契約単価】!$H$11,(【積算根拠及び契約単価】!$H$11-【積算根拠及び契約単価】!$H$10)*【積算根拠及び契約単価】!$R$10,IF(J73&gt;【積算根拠及び契約単価】!$H$10,(J73-【積算根拠及び契約単価】!$H$10)*【積算根拠及び契約単価】!$R$10,0))</f>
        <v>0</v>
      </c>
      <c r="Q73" s="77"/>
      <c r="R73" s="78"/>
      <c r="S73" s="76">
        <f>IF(J73&gt;【積算根拠及び契約単価】!$H$13,(【積算根拠及び契約単価】!$H$13-【積算根拠及び契約単価】!$H$12)*【積算根拠及び契約単価】!$R$12,IF(J73&gt;【積算根拠及び契約単価】!$H$12,(J73-【積算根拠及び契約単価】!$H$12)*【積算根拠及び契約単価】!$R$12,0))</f>
        <v>0</v>
      </c>
      <c r="T73" s="77"/>
      <c r="U73" s="78"/>
      <c r="V73" s="76">
        <f>IF(J73&gt;【積算根拠及び契約単価】!$H$14,(J73-【積算根拠及び契約単価】!$H$14)*【積算根拠及び契約単価】!$R$14,0)</f>
        <v>0</v>
      </c>
      <c r="W73" s="77"/>
      <c r="X73" s="78"/>
      <c r="Y73" s="75">
        <f t="shared" si="1"/>
        <v>0</v>
      </c>
      <c r="Z73" s="75"/>
      <c r="AA73" s="75"/>
      <c r="AB73" s="75"/>
    </row>
    <row r="74" spans="1:29" ht="15" customHeight="1" x14ac:dyDescent="0.15">
      <c r="E74" s="79" t="s">
        <v>16</v>
      </c>
      <c r="F74" s="79"/>
      <c r="G74" s="79"/>
      <c r="H74" s="80" t="s">
        <v>25</v>
      </c>
      <c r="I74" s="80"/>
      <c r="J74" s="80">
        <v>32</v>
      </c>
      <c r="K74" s="80"/>
      <c r="L74" s="80"/>
      <c r="M74" s="76">
        <f>【積算根拠及び契約単価】!$R$9</f>
        <v>0</v>
      </c>
      <c r="N74" s="77"/>
      <c r="O74" s="78"/>
      <c r="P74" s="76">
        <f>IF(J74&gt;【積算根拠及び契約単価】!$H$11,(【積算根拠及び契約単価】!$H$11-【積算根拠及び契約単価】!$H$10)*【積算根拠及び契約単価】!$R$10,IF(J74&gt;【積算根拠及び契約単価】!$H$10,(J74-【積算根拠及び契約単価】!$H$10)*【積算根拠及び契約単価】!$R$10,0))</f>
        <v>0</v>
      </c>
      <c r="Q74" s="77"/>
      <c r="R74" s="78"/>
      <c r="S74" s="76">
        <f>IF(J74&gt;【積算根拠及び契約単価】!$H$13,(【積算根拠及び契約単価】!$H$13-【積算根拠及び契約単価】!$H$12)*【積算根拠及び契約単価】!$R$12,IF(J74&gt;【積算根拠及び契約単価】!$H$12,(J74-【積算根拠及び契約単価】!$H$12)*【積算根拠及び契約単価】!$R$12,0))</f>
        <v>0</v>
      </c>
      <c r="T74" s="77"/>
      <c r="U74" s="78"/>
      <c r="V74" s="76">
        <f>IF(J74&gt;【積算根拠及び契約単価】!$H$14,(J74-【積算根拠及び契約単価】!$H$14)*【積算根拠及び契約単価】!$R$14,0)</f>
        <v>0</v>
      </c>
      <c r="W74" s="77"/>
      <c r="X74" s="78"/>
      <c r="Y74" s="75">
        <f t="shared" si="1"/>
        <v>0</v>
      </c>
      <c r="Z74" s="75"/>
      <c r="AA74" s="75"/>
      <c r="AB74" s="75"/>
    </row>
    <row r="75" spans="1:29" ht="15" customHeight="1" x14ac:dyDescent="0.15">
      <c r="E75" s="79" t="s">
        <v>26</v>
      </c>
      <c r="F75" s="79"/>
      <c r="G75" s="79"/>
      <c r="H75" s="80" t="s">
        <v>27</v>
      </c>
      <c r="I75" s="80"/>
      <c r="J75" s="80">
        <v>29</v>
      </c>
      <c r="K75" s="80"/>
      <c r="L75" s="80"/>
      <c r="M75" s="76">
        <f>【積算根拠及び契約単価】!$R$9</f>
        <v>0</v>
      </c>
      <c r="N75" s="77"/>
      <c r="O75" s="78"/>
      <c r="P75" s="76">
        <f>IF(J75&gt;【積算根拠及び契約単価】!$H$11,(【積算根拠及び契約単価】!$H$11-【積算根拠及び契約単価】!$H$10)*【積算根拠及び契約単価】!$R$10,IF(J75&gt;【積算根拠及び契約単価】!$H$10,(J75-【積算根拠及び契約単価】!$H$10)*【積算根拠及び契約単価】!$R$10,0))</f>
        <v>0</v>
      </c>
      <c r="Q75" s="77"/>
      <c r="R75" s="78"/>
      <c r="S75" s="76">
        <f>IF(J75&gt;【積算根拠及び契約単価】!$H$13,(【積算根拠及び契約単価】!$H$13-【積算根拠及び契約単価】!$H$12)*【積算根拠及び契約単価】!$R$12,IF(J75&gt;【積算根拠及び契約単価】!$H$12,(J75-【積算根拠及び契約単価】!$H$12)*【積算根拠及び契約単価】!$R$12,0))</f>
        <v>0</v>
      </c>
      <c r="T75" s="77"/>
      <c r="U75" s="78"/>
      <c r="V75" s="76">
        <f>IF(J75&gt;【積算根拠及び契約単価】!$H$14,(J75-【積算根拠及び契約単価】!$H$14)*【積算根拠及び契約単価】!$R$14,0)</f>
        <v>0</v>
      </c>
      <c r="W75" s="77"/>
      <c r="X75" s="78"/>
      <c r="Y75" s="75">
        <f t="shared" si="1"/>
        <v>0</v>
      </c>
      <c r="Z75" s="75"/>
      <c r="AA75" s="75"/>
      <c r="AB75" s="75"/>
    </row>
    <row r="76" spans="1:29" ht="15" customHeight="1" x14ac:dyDescent="0.15">
      <c r="E76" s="79" t="s">
        <v>26</v>
      </c>
      <c r="F76" s="79"/>
      <c r="G76" s="79"/>
      <c r="H76" s="80" t="s">
        <v>28</v>
      </c>
      <c r="I76" s="80"/>
      <c r="J76" s="80">
        <v>23</v>
      </c>
      <c r="K76" s="80"/>
      <c r="L76" s="80"/>
      <c r="M76" s="76">
        <f>【積算根拠及び契約単価】!$R$9</f>
        <v>0</v>
      </c>
      <c r="N76" s="77"/>
      <c r="O76" s="78"/>
      <c r="P76" s="76">
        <f>IF(J76&gt;【積算根拠及び契約単価】!$H$11,(【積算根拠及び契約単価】!$H$11-【積算根拠及び契約単価】!$H$10)*【積算根拠及び契約単価】!$R$10,IF(J76&gt;【積算根拠及び契約単価】!$H$10,(J76-【積算根拠及び契約単価】!$H$10)*【積算根拠及び契約単価】!$R$10,0))</f>
        <v>0</v>
      </c>
      <c r="Q76" s="77"/>
      <c r="R76" s="78"/>
      <c r="S76" s="76">
        <f>IF(J76&gt;【積算根拠及び契約単価】!$H$13,(【積算根拠及び契約単価】!$H$13-【積算根拠及び契約単価】!$H$12)*【積算根拠及び契約単価】!$R$12,IF(J76&gt;【積算根拠及び契約単価】!$H$12,(J76-【積算根拠及び契約単価】!$H$12)*【積算根拠及び契約単価】!$R$12,0))</f>
        <v>0</v>
      </c>
      <c r="T76" s="77"/>
      <c r="U76" s="78"/>
      <c r="V76" s="76">
        <f>IF(J76&gt;【積算根拠及び契約単価】!$H$14,(J76-【積算根拠及び契約単価】!$H$14)*【積算根拠及び契約単価】!$R$14,0)</f>
        <v>0</v>
      </c>
      <c r="W76" s="77"/>
      <c r="X76" s="78"/>
      <c r="Y76" s="75">
        <f t="shared" si="1"/>
        <v>0</v>
      </c>
      <c r="Z76" s="75"/>
      <c r="AA76" s="75"/>
      <c r="AB76" s="75"/>
    </row>
    <row r="77" spans="1:29" ht="15" customHeight="1" x14ac:dyDescent="0.15">
      <c r="E77" s="79" t="s">
        <v>26</v>
      </c>
      <c r="F77" s="79"/>
      <c r="G77" s="79"/>
      <c r="H77" s="80" t="s">
        <v>29</v>
      </c>
      <c r="I77" s="80"/>
      <c r="J77" s="80">
        <v>27</v>
      </c>
      <c r="K77" s="80"/>
      <c r="L77" s="80"/>
      <c r="M77" s="76">
        <f>【積算根拠及び契約単価】!$R$9</f>
        <v>0</v>
      </c>
      <c r="N77" s="77"/>
      <c r="O77" s="78"/>
      <c r="P77" s="76">
        <f>IF(J77&gt;【積算根拠及び契約単価】!$H$11,(【積算根拠及び契約単価】!$H$11-【積算根拠及び契約単価】!$H$10)*【積算根拠及び契約単価】!$R$10,IF(J77&gt;【積算根拠及び契約単価】!$H$10,(J77-【積算根拠及び契約単価】!$H$10)*【積算根拠及び契約単価】!$R$10,0))</f>
        <v>0</v>
      </c>
      <c r="Q77" s="77"/>
      <c r="R77" s="78"/>
      <c r="S77" s="76">
        <f>IF(J77&gt;【積算根拠及び契約単価】!$H$13,(【積算根拠及び契約単価】!$H$13-【積算根拠及び契約単価】!$H$12)*【積算根拠及び契約単価】!$R$12,IF(J77&gt;【積算根拠及び契約単価】!$H$12,(J77-【積算根拠及び契約単価】!$H$12)*【積算根拠及び契約単価】!$R$12,0))</f>
        <v>0</v>
      </c>
      <c r="T77" s="77"/>
      <c r="U77" s="78"/>
      <c r="V77" s="76">
        <f>IF(J77&gt;【積算根拠及び契約単価】!$H$14,(J77-【積算根拠及び契約単価】!$H$14)*【積算根拠及び契約単価】!$R$14,0)</f>
        <v>0</v>
      </c>
      <c r="W77" s="77"/>
      <c r="X77" s="78"/>
      <c r="Y77" s="75">
        <f t="shared" si="1"/>
        <v>0</v>
      </c>
      <c r="Z77" s="75"/>
      <c r="AA77" s="75"/>
      <c r="AB77" s="75"/>
    </row>
    <row r="78" spans="1:29" ht="15" customHeight="1" x14ac:dyDescent="0.15">
      <c r="D78" s="21"/>
      <c r="E78" s="79" t="s">
        <v>26</v>
      </c>
      <c r="F78" s="79"/>
      <c r="G78" s="79"/>
      <c r="H78" s="80" t="s">
        <v>30</v>
      </c>
      <c r="I78" s="80"/>
      <c r="J78" s="80">
        <v>30</v>
      </c>
      <c r="K78" s="80"/>
      <c r="L78" s="80"/>
      <c r="M78" s="76">
        <f>【積算根拠及び契約単価】!$R$9</f>
        <v>0</v>
      </c>
      <c r="N78" s="77"/>
      <c r="O78" s="78"/>
      <c r="P78" s="76">
        <f>IF(J78&gt;【積算根拠及び契約単価】!$H$11,(【積算根拠及び契約単価】!$H$11-【積算根拠及び契約単価】!$H$10)*【積算根拠及び契約単価】!$R$10,IF(J78&gt;【積算根拠及び契約単価】!$H$10,(J78-【積算根拠及び契約単価】!$H$10)*【積算根拠及び契約単価】!$R$10,0))</f>
        <v>0</v>
      </c>
      <c r="Q78" s="77"/>
      <c r="R78" s="78"/>
      <c r="S78" s="76">
        <f>IF(J78&gt;【積算根拠及び契約単価】!$H$13,(【積算根拠及び契約単価】!$H$13-【積算根拠及び契約単価】!$H$12)*【積算根拠及び契約単価】!$R$12,IF(J78&gt;【積算根拠及び契約単価】!$H$12,(J78-【積算根拠及び契約単価】!$H$12)*【積算根拠及び契約単価】!$R$12,0))</f>
        <v>0</v>
      </c>
      <c r="T78" s="77"/>
      <c r="U78" s="78"/>
      <c r="V78" s="76">
        <f>IF(J78&gt;【積算根拠及び契約単価】!$H$14,(J78-【積算根拠及び契約単価】!$H$14)*【積算根拠及び契約単価】!$R$14,0)</f>
        <v>0</v>
      </c>
      <c r="W78" s="77"/>
      <c r="X78" s="78"/>
      <c r="Y78" s="75">
        <f t="shared" si="1"/>
        <v>0</v>
      </c>
      <c r="Z78" s="75"/>
      <c r="AA78" s="75"/>
      <c r="AB78" s="75"/>
    </row>
    <row r="79" spans="1:29" ht="15" customHeight="1" x14ac:dyDescent="0.15">
      <c r="D79" s="21"/>
      <c r="E79" s="79" t="s">
        <v>26</v>
      </c>
      <c r="F79" s="79"/>
      <c r="G79" s="79"/>
      <c r="H79" s="80" t="s">
        <v>18</v>
      </c>
      <c r="I79" s="80"/>
      <c r="J79" s="80">
        <v>34</v>
      </c>
      <c r="K79" s="80"/>
      <c r="L79" s="80"/>
      <c r="M79" s="76">
        <f>【積算根拠及び契約単価】!$R$9</f>
        <v>0</v>
      </c>
      <c r="N79" s="77"/>
      <c r="O79" s="78"/>
      <c r="P79" s="76">
        <f>IF(J79&gt;【積算根拠及び契約単価】!$H$11,(【積算根拠及び契約単価】!$H$11-【積算根拠及び契約単価】!$H$10)*【積算根拠及び契約単価】!$R$10,IF(J79&gt;【積算根拠及び契約単価】!$H$10,(J79-【積算根拠及び契約単価】!$H$10)*【積算根拠及び契約単価】!$R$10,0))</f>
        <v>0</v>
      </c>
      <c r="Q79" s="77"/>
      <c r="R79" s="78"/>
      <c r="S79" s="76">
        <f>IF(J79&gt;【積算根拠及び契約単価】!$H$13,(【積算根拠及び契約単価】!$H$13-【積算根拠及び契約単価】!$H$12)*【積算根拠及び契約単価】!$R$12,IF(J79&gt;【積算根拠及び契約単価】!$H$12,(J79-【積算根拠及び契約単価】!$H$12)*【積算根拠及び契約単価】!$R$12,0))</f>
        <v>0</v>
      </c>
      <c r="T79" s="77"/>
      <c r="U79" s="78"/>
      <c r="V79" s="76">
        <f>IF(J79&gt;【積算根拠及び契約単価】!$H$14,(J79-【積算根拠及び契約単価】!$H$14)*【積算根拠及び契約単価】!$R$14,0)</f>
        <v>0</v>
      </c>
      <c r="W79" s="77"/>
      <c r="X79" s="78"/>
      <c r="Y79" s="75">
        <f t="shared" si="1"/>
        <v>0</v>
      </c>
      <c r="Z79" s="75"/>
      <c r="AA79" s="75"/>
      <c r="AB79" s="75"/>
    </row>
    <row r="80" spans="1:29" ht="15" customHeight="1" x14ac:dyDescent="0.15">
      <c r="D80" s="21"/>
      <c r="E80" s="79" t="s">
        <v>26</v>
      </c>
      <c r="F80" s="79"/>
      <c r="G80" s="79"/>
      <c r="H80" s="80" t="s">
        <v>19</v>
      </c>
      <c r="I80" s="80"/>
      <c r="J80" s="80">
        <v>28</v>
      </c>
      <c r="K80" s="80"/>
      <c r="L80" s="80"/>
      <c r="M80" s="76">
        <f>【積算根拠及び契約単価】!$R$9</f>
        <v>0</v>
      </c>
      <c r="N80" s="77"/>
      <c r="O80" s="78"/>
      <c r="P80" s="76">
        <f>IF(J80&gt;【積算根拠及び契約単価】!$H$11,(【積算根拠及び契約単価】!$H$11-【積算根拠及び契約単価】!$H$10)*【積算根拠及び契約単価】!$R$10,IF(J80&gt;【積算根拠及び契約単価】!$H$10,(J80-【積算根拠及び契約単価】!$H$10)*【積算根拠及び契約単価】!$R$10,0))</f>
        <v>0</v>
      </c>
      <c r="Q80" s="77"/>
      <c r="R80" s="78"/>
      <c r="S80" s="76">
        <f>IF(J80&gt;【積算根拠及び契約単価】!$H$13,(【積算根拠及び契約単価】!$H$13-【積算根拠及び契約単価】!$H$12)*【積算根拠及び契約単価】!$R$12,IF(J80&gt;【積算根拠及び契約単価】!$H$12,(J80-【積算根拠及び契約単価】!$H$12)*【積算根拠及び契約単価】!$R$12,0))</f>
        <v>0</v>
      </c>
      <c r="T80" s="77"/>
      <c r="U80" s="78"/>
      <c r="V80" s="76">
        <f>IF(J80&gt;【積算根拠及び契約単価】!$H$14,(J80-【積算根拠及び契約単価】!$H$14)*【積算根拠及び契約単価】!$R$14,0)</f>
        <v>0</v>
      </c>
      <c r="W80" s="77"/>
      <c r="X80" s="78"/>
      <c r="Y80" s="75">
        <f t="shared" si="1"/>
        <v>0</v>
      </c>
      <c r="Z80" s="75"/>
      <c r="AA80" s="75"/>
      <c r="AB80" s="75"/>
    </row>
    <row r="81" spans="1:28" ht="15" customHeight="1" x14ac:dyDescent="0.15">
      <c r="D81" s="21"/>
      <c r="E81" s="79" t="s">
        <v>26</v>
      </c>
      <c r="F81" s="79"/>
      <c r="G81" s="79"/>
      <c r="H81" s="80" t="s">
        <v>20</v>
      </c>
      <c r="I81" s="80"/>
      <c r="J81" s="80">
        <v>35</v>
      </c>
      <c r="K81" s="80"/>
      <c r="L81" s="80"/>
      <c r="M81" s="76">
        <f>【積算根拠及び契約単価】!$R$9</f>
        <v>0</v>
      </c>
      <c r="N81" s="77"/>
      <c r="O81" s="78"/>
      <c r="P81" s="76">
        <f>IF(J81&gt;【積算根拠及び契約単価】!$H$11,(【積算根拠及び契約単価】!$H$11-【積算根拠及び契約単価】!$H$10)*【積算根拠及び契約単価】!$R$10,IF(J81&gt;【積算根拠及び契約単価】!$H$10,(J81-【積算根拠及び契約単価】!$H$10)*【積算根拠及び契約単価】!$R$10,0))</f>
        <v>0</v>
      </c>
      <c r="Q81" s="77"/>
      <c r="R81" s="78"/>
      <c r="S81" s="76">
        <f>IF(J81&gt;【積算根拠及び契約単価】!$H$13,(【積算根拠及び契約単価】!$H$13-【積算根拠及び契約単価】!$H$12)*【積算根拠及び契約単価】!$R$12,IF(J81&gt;【積算根拠及び契約単価】!$H$12,(J81-【積算根拠及び契約単価】!$H$12)*【積算根拠及び契約単価】!$R$12,0))</f>
        <v>0</v>
      </c>
      <c r="T81" s="77"/>
      <c r="U81" s="78"/>
      <c r="V81" s="76">
        <f>IF(J81&gt;【積算根拠及び契約単価】!$H$14,(J81-【積算根拠及び契約単価】!$H$14)*【積算根拠及び契約単価】!$R$14,0)</f>
        <v>0</v>
      </c>
      <c r="W81" s="77"/>
      <c r="X81" s="78"/>
      <c r="Y81" s="75">
        <f t="shared" si="1"/>
        <v>0</v>
      </c>
      <c r="Z81" s="75"/>
      <c r="AA81" s="75"/>
      <c r="AB81" s="75"/>
    </row>
    <row r="82" spans="1:28" ht="15" customHeight="1" x14ac:dyDescent="0.15">
      <c r="D82" s="21"/>
      <c r="E82" s="79" t="s">
        <v>26</v>
      </c>
      <c r="F82" s="79"/>
      <c r="G82" s="79"/>
      <c r="H82" s="80" t="s">
        <v>21</v>
      </c>
      <c r="I82" s="80"/>
      <c r="J82" s="80">
        <v>33</v>
      </c>
      <c r="K82" s="80"/>
      <c r="L82" s="80"/>
      <c r="M82" s="76">
        <f>【積算根拠及び契約単価】!$R$9</f>
        <v>0</v>
      </c>
      <c r="N82" s="77"/>
      <c r="O82" s="78"/>
      <c r="P82" s="76">
        <f>IF(J82&gt;【積算根拠及び契約単価】!$H$11,(【積算根拠及び契約単価】!$H$11-【積算根拠及び契約単価】!$H$10)*【積算根拠及び契約単価】!$R$10,IF(J82&gt;【積算根拠及び契約単価】!$H$10,(J82-【積算根拠及び契約単価】!$H$10)*【積算根拠及び契約単価】!$R$10,0))</f>
        <v>0</v>
      </c>
      <c r="Q82" s="77"/>
      <c r="R82" s="78"/>
      <c r="S82" s="76">
        <f>IF(J82&gt;【積算根拠及び契約単価】!$H$13,(【積算根拠及び契約単価】!$H$13-【積算根拠及び契約単価】!$H$12)*【積算根拠及び契約単価】!$R$12,IF(J82&gt;【積算根拠及び契約単価】!$H$12,(J82-【積算根拠及び契約単価】!$H$12)*【積算根拠及び契約単価】!$R$12,0))</f>
        <v>0</v>
      </c>
      <c r="T82" s="77"/>
      <c r="U82" s="78"/>
      <c r="V82" s="76">
        <f>IF(J82&gt;【積算根拠及び契約単価】!$H$14,(J82-【積算根拠及び契約単価】!$H$14)*【積算根拠及び契約単価】!$R$14,0)</f>
        <v>0</v>
      </c>
      <c r="W82" s="77"/>
      <c r="X82" s="78"/>
      <c r="Y82" s="75">
        <f t="shared" si="1"/>
        <v>0</v>
      </c>
      <c r="Z82" s="75"/>
      <c r="AA82" s="75"/>
      <c r="AB82" s="75"/>
    </row>
    <row r="83" spans="1:28" ht="15" customHeight="1" x14ac:dyDescent="0.15">
      <c r="D83" s="21"/>
      <c r="E83" s="79" t="s">
        <v>26</v>
      </c>
      <c r="F83" s="79"/>
      <c r="G83" s="79"/>
      <c r="H83" s="80" t="s">
        <v>22</v>
      </c>
      <c r="I83" s="80"/>
      <c r="J83" s="80">
        <v>30</v>
      </c>
      <c r="K83" s="80"/>
      <c r="L83" s="80"/>
      <c r="M83" s="76">
        <f>【積算根拠及び契約単価】!$R$9</f>
        <v>0</v>
      </c>
      <c r="N83" s="77"/>
      <c r="O83" s="78"/>
      <c r="P83" s="76">
        <f>IF(J83&gt;【積算根拠及び契約単価】!$H$11,(【積算根拠及び契約単価】!$H$11-【積算根拠及び契約単価】!$H$10)*【積算根拠及び契約単価】!$R$10,IF(J83&gt;【積算根拠及び契約単価】!$H$10,(J83-【積算根拠及び契約単価】!$H$10)*【積算根拠及び契約単価】!$R$10,0))</f>
        <v>0</v>
      </c>
      <c r="Q83" s="77"/>
      <c r="R83" s="78"/>
      <c r="S83" s="76">
        <f>IF(J83&gt;【積算根拠及び契約単価】!$H$13,(【積算根拠及び契約単価】!$H$13-【積算根拠及び契約単価】!$H$12)*【積算根拠及び契約単価】!$R$12,IF(J83&gt;【積算根拠及び契約単価】!$H$12,(J83-【積算根拠及び契約単価】!$H$12)*【積算根拠及び契約単価】!$R$12,0))</f>
        <v>0</v>
      </c>
      <c r="T83" s="77"/>
      <c r="U83" s="78"/>
      <c r="V83" s="76">
        <f>IF(J83&gt;【積算根拠及び契約単価】!$H$14,(J83-【積算根拠及び契約単価】!$H$14)*【積算根拠及び契約単価】!$R$14,0)</f>
        <v>0</v>
      </c>
      <c r="W83" s="77"/>
      <c r="X83" s="78"/>
      <c r="Y83" s="75">
        <f t="shared" si="1"/>
        <v>0</v>
      </c>
      <c r="Z83" s="75"/>
      <c r="AA83" s="75"/>
      <c r="AB83" s="75"/>
    </row>
    <row r="84" spans="1:28" ht="15" customHeight="1" x14ac:dyDescent="0.15">
      <c r="D84" s="21"/>
      <c r="E84" s="79" t="s">
        <v>26</v>
      </c>
      <c r="F84" s="79"/>
      <c r="G84" s="79"/>
      <c r="H84" s="80" t="s">
        <v>23</v>
      </c>
      <c r="I84" s="80"/>
      <c r="J84" s="80">
        <v>27</v>
      </c>
      <c r="K84" s="80"/>
      <c r="L84" s="80"/>
      <c r="M84" s="76">
        <f>【積算根拠及び契約単価】!$R$9</f>
        <v>0</v>
      </c>
      <c r="N84" s="77"/>
      <c r="O84" s="78"/>
      <c r="P84" s="76">
        <f>IF(J84&gt;【積算根拠及び契約単価】!$H$11,(【積算根拠及び契約単価】!$H$11-【積算根拠及び契約単価】!$H$10)*【積算根拠及び契約単価】!$R$10,IF(J84&gt;【積算根拠及び契約単価】!$H$10,(J84-【積算根拠及び契約単価】!$H$10)*【積算根拠及び契約単価】!$R$10,0))</f>
        <v>0</v>
      </c>
      <c r="Q84" s="77"/>
      <c r="R84" s="78"/>
      <c r="S84" s="76">
        <f>IF(J84&gt;【積算根拠及び契約単価】!$H$13,(【積算根拠及び契約単価】!$H$13-【積算根拠及び契約単価】!$H$12)*【積算根拠及び契約単価】!$R$12,IF(J84&gt;【積算根拠及び契約単価】!$H$12,(J84-【積算根拠及び契約単価】!$H$12)*【積算根拠及び契約単価】!$R$12,0))</f>
        <v>0</v>
      </c>
      <c r="T84" s="77"/>
      <c r="U84" s="78"/>
      <c r="V84" s="76">
        <f>IF(J84&gt;【積算根拠及び契約単価】!$H$14,(J84-【積算根拠及び契約単価】!$H$14)*【積算根拠及び契約単価】!$R$14,0)</f>
        <v>0</v>
      </c>
      <c r="W84" s="77"/>
      <c r="X84" s="78"/>
      <c r="Y84" s="75">
        <f t="shared" si="1"/>
        <v>0</v>
      </c>
      <c r="Z84" s="75"/>
      <c r="AA84" s="75"/>
      <c r="AB84" s="75"/>
    </row>
    <row r="85" spans="1:28" ht="15" customHeight="1" x14ac:dyDescent="0.15">
      <c r="D85" s="21"/>
      <c r="E85" s="79" t="s">
        <v>26</v>
      </c>
      <c r="F85" s="79"/>
      <c r="G85" s="79"/>
      <c r="H85" s="80" t="s">
        <v>24</v>
      </c>
      <c r="I85" s="80"/>
      <c r="J85" s="80">
        <v>28</v>
      </c>
      <c r="K85" s="80"/>
      <c r="L85" s="80"/>
      <c r="M85" s="76">
        <f>【積算根拠及び契約単価】!$R$9</f>
        <v>0</v>
      </c>
      <c r="N85" s="77"/>
      <c r="O85" s="78"/>
      <c r="P85" s="76">
        <f>IF(J85&gt;【積算根拠及び契約単価】!$H$11,(【積算根拠及び契約単価】!$H$11-【積算根拠及び契約単価】!$H$10)*【積算根拠及び契約単価】!$R$10,IF(J85&gt;【積算根拠及び契約単価】!$H$10,(J85-【積算根拠及び契約単価】!$H$10)*【積算根拠及び契約単価】!$R$10,0))</f>
        <v>0</v>
      </c>
      <c r="Q85" s="77"/>
      <c r="R85" s="78"/>
      <c r="S85" s="76">
        <f>IF(J85&gt;【積算根拠及び契約単価】!$H$13,(【積算根拠及び契約単価】!$H$13-【積算根拠及び契約単価】!$H$12)*【積算根拠及び契約単価】!$R$12,IF(J85&gt;【積算根拠及び契約単価】!$H$12,(J85-【積算根拠及び契約単価】!$H$12)*【積算根拠及び契約単価】!$R$12,0))</f>
        <v>0</v>
      </c>
      <c r="T85" s="77"/>
      <c r="U85" s="78"/>
      <c r="V85" s="76">
        <f>IF(J85&gt;【積算根拠及び契約単価】!$H$14,(J85-【積算根拠及び契約単価】!$H$14)*【積算根拠及び契約単価】!$R$14,0)</f>
        <v>0</v>
      </c>
      <c r="W85" s="77"/>
      <c r="X85" s="78"/>
      <c r="Y85" s="75">
        <f t="shared" si="1"/>
        <v>0</v>
      </c>
      <c r="Z85" s="75"/>
      <c r="AA85" s="75"/>
      <c r="AB85" s="75"/>
    </row>
    <row r="86" spans="1:28" ht="15" customHeight="1" x14ac:dyDescent="0.15">
      <c r="D86" s="21"/>
      <c r="E86" s="79" t="s">
        <v>26</v>
      </c>
      <c r="F86" s="79"/>
      <c r="G86" s="79"/>
      <c r="H86" s="80" t="s">
        <v>25</v>
      </c>
      <c r="I86" s="80"/>
      <c r="J86" s="80">
        <v>31</v>
      </c>
      <c r="K86" s="80"/>
      <c r="L86" s="80"/>
      <c r="M86" s="76">
        <f>【積算根拠及び契約単価】!$R$9</f>
        <v>0</v>
      </c>
      <c r="N86" s="77"/>
      <c r="O86" s="78"/>
      <c r="P86" s="76">
        <f>IF(J86&gt;【積算根拠及び契約単価】!$H$11,(【積算根拠及び契約単価】!$H$11-【積算根拠及び契約単価】!$H$10)*【積算根拠及び契約単価】!$R$10,IF(J86&gt;【積算根拠及び契約単価】!$H$10,(J86-【積算根拠及び契約単価】!$H$10)*【積算根拠及び契約単価】!$R$10,0))</f>
        <v>0</v>
      </c>
      <c r="Q86" s="77"/>
      <c r="R86" s="78"/>
      <c r="S86" s="76">
        <f>IF(J86&gt;【積算根拠及び契約単価】!$H$13,(【積算根拠及び契約単価】!$H$13-【積算根拠及び契約単価】!$H$12)*【積算根拠及び契約単価】!$R$12,IF(J86&gt;【積算根拠及び契約単価】!$H$12,(J86-【積算根拠及び契約単価】!$H$12)*【積算根拠及び契約単価】!$R$12,0))</f>
        <v>0</v>
      </c>
      <c r="T86" s="77"/>
      <c r="U86" s="78"/>
      <c r="V86" s="76">
        <f>IF(J86&gt;【積算根拠及び契約単価】!$H$14,(J86-【積算根拠及び契約単価】!$H$14)*【積算根拠及び契約単価】!$R$14,0)</f>
        <v>0</v>
      </c>
      <c r="W86" s="77"/>
      <c r="X86" s="78"/>
      <c r="Y86" s="75">
        <f t="shared" si="1"/>
        <v>0</v>
      </c>
      <c r="Z86" s="75"/>
      <c r="AA86" s="75"/>
      <c r="AB86" s="75"/>
    </row>
    <row r="87" spans="1:28" ht="15" customHeight="1" x14ac:dyDescent="0.15">
      <c r="D87" s="21"/>
      <c r="E87" s="79" t="s">
        <v>31</v>
      </c>
      <c r="F87" s="79"/>
      <c r="G87" s="79"/>
      <c r="H87" s="80" t="s">
        <v>27</v>
      </c>
      <c r="I87" s="80"/>
      <c r="J87" s="80">
        <v>29</v>
      </c>
      <c r="K87" s="80"/>
      <c r="L87" s="80"/>
      <c r="M87" s="76">
        <f>【積算根拠及び契約単価】!$R$9</f>
        <v>0</v>
      </c>
      <c r="N87" s="77"/>
      <c r="O87" s="78"/>
      <c r="P87" s="76">
        <f>IF(J87&gt;【積算根拠及び契約単価】!$H$11,(【積算根拠及び契約単価】!$H$11-【積算根拠及び契約単価】!$H$10)*【積算根拠及び契約単価】!$R$10,IF(J87&gt;【積算根拠及び契約単価】!$H$10,(J87-【積算根拠及び契約単価】!$H$10)*【積算根拠及び契約単価】!$R$10,0))</f>
        <v>0</v>
      </c>
      <c r="Q87" s="77"/>
      <c r="R87" s="78"/>
      <c r="S87" s="76">
        <f>IF(J87&gt;【積算根拠及び契約単価】!$H$13,(【積算根拠及び契約単価】!$H$13-【積算根拠及び契約単価】!$H$12)*【積算根拠及び契約単価】!$R$12,IF(J87&gt;【積算根拠及び契約単価】!$H$12,(J87-【積算根拠及び契約単価】!$H$12)*【積算根拠及び契約単価】!$R$12,0))</f>
        <v>0</v>
      </c>
      <c r="T87" s="77"/>
      <c r="U87" s="78"/>
      <c r="V87" s="76">
        <f>IF(J87&gt;【積算根拠及び契約単価】!$H$14,(J87-【積算根拠及び契約単価】!$H$14)*【積算根拠及び契約単価】!$R$14,0)</f>
        <v>0</v>
      </c>
      <c r="W87" s="77"/>
      <c r="X87" s="78"/>
      <c r="Y87" s="75">
        <f t="shared" si="1"/>
        <v>0</v>
      </c>
      <c r="Z87" s="75"/>
      <c r="AA87" s="75"/>
      <c r="AB87" s="75"/>
    </row>
    <row r="88" spans="1:28" ht="15" customHeight="1" x14ac:dyDescent="0.15">
      <c r="D88" s="21"/>
      <c r="E88" s="79" t="s">
        <v>31</v>
      </c>
      <c r="F88" s="79"/>
      <c r="G88" s="79"/>
      <c r="H88" s="80" t="s">
        <v>28</v>
      </c>
      <c r="I88" s="80"/>
      <c r="J88" s="80">
        <v>23</v>
      </c>
      <c r="K88" s="80"/>
      <c r="L88" s="80"/>
      <c r="M88" s="76">
        <f>【積算根拠及び契約単価】!$R$9</f>
        <v>0</v>
      </c>
      <c r="N88" s="77"/>
      <c r="O88" s="78"/>
      <c r="P88" s="76">
        <f>IF(J88&gt;【積算根拠及び契約単価】!$H$11,(【積算根拠及び契約単価】!$H$11-【積算根拠及び契約単価】!$H$10)*【積算根拠及び契約単価】!$R$10,IF(J88&gt;【積算根拠及び契約単価】!$H$10,(J88-【積算根拠及び契約単価】!$H$10)*【積算根拠及び契約単価】!$R$10,0))</f>
        <v>0</v>
      </c>
      <c r="Q88" s="77"/>
      <c r="R88" s="78"/>
      <c r="S88" s="76">
        <f>IF(J88&gt;【積算根拠及び契約単価】!$H$13,(【積算根拠及び契約単価】!$H$13-【積算根拠及び契約単価】!$H$12)*【積算根拠及び契約単価】!$R$12,IF(J88&gt;【積算根拠及び契約単価】!$H$12,(J88-【積算根拠及び契約単価】!$H$12)*【積算根拠及び契約単価】!$R$12,0))</f>
        <v>0</v>
      </c>
      <c r="T88" s="77"/>
      <c r="U88" s="78"/>
      <c r="V88" s="76">
        <f>IF(J88&gt;【積算根拠及び契約単価】!$H$14,(J88-【積算根拠及び契約単価】!$H$14)*【積算根拠及び契約単価】!$R$14,0)</f>
        <v>0</v>
      </c>
      <c r="W88" s="77"/>
      <c r="X88" s="78"/>
      <c r="Y88" s="75">
        <f t="shared" si="1"/>
        <v>0</v>
      </c>
      <c r="Z88" s="75"/>
      <c r="AA88" s="75"/>
      <c r="AB88" s="75"/>
    </row>
    <row r="89" spans="1:28" ht="15" customHeight="1" x14ac:dyDescent="0.15">
      <c r="D89" s="21"/>
      <c r="E89" s="79" t="s">
        <v>31</v>
      </c>
      <c r="F89" s="79"/>
      <c r="G89" s="79"/>
      <c r="H89" s="80" t="s">
        <v>29</v>
      </c>
      <c r="I89" s="80"/>
      <c r="J89" s="80">
        <v>27</v>
      </c>
      <c r="K89" s="80"/>
      <c r="L89" s="80"/>
      <c r="M89" s="76">
        <f>【積算根拠及び契約単価】!$R$9</f>
        <v>0</v>
      </c>
      <c r="N89" s="77"/>
      <c r="O89" s="78"/>
      <c r="P89" s="76">
        <f>IF(J89&gt;【積算根拠及び契約単価】!$H$11,(【積算根拠及び契約単価】!$H$11-【積算根拠及び契約単価】!$H$10)*【積算根拠及び契約単価】!$R$10,IF(J89&gt;【積算根拠及び契約単価】!$H$10,(J89-【積算根拠及び契約単価】!$H$10)*【積算根拠及び契約単価】!$R$10,0))</f>
        <v>0</v>
      </c>
      <c r="Q89" s="77"/>
      <c r="R89" s="78"/>
      <c r="S89" s="76">
        <f>IF(J89&gt;【積算根拠及び契約単価】!$H$13,(【積算根拠及び契約単価】!$H$13-【積算根拠及び契約単価】!$H$12)*【積算根拠及び契約単価】!$R$12,IF(J89&gt;【積算根拠及び契約単価】!$H$12,(J89-【積算根拠及び契約単価】!$H$12)*【積算根拠及び契約単価】!$R$12,0))</f>
        <v>0</v>
      </c>
      <c r="T89" s="77"/>
      <c r="U89" s="78"/>
      <c r="V89" s="76">
        <f>IF(J89&gt;【積算根拠及び契約単価】!$H$14,(J89-【積算根拠及び契約単価】!$H$14)*【積算根拠及び契約単価】!$R$14,0)</f>
        <v>0</v>
      </c>
      <c r="W89" s="77"/>
      <c r="X89" s="78"/>
      <c r="Y89" s="75">
        <f t="shared" si="1"/>
        <v>0</v>
      </c>
      <c r="Z89" s="75"/>
      <c r="AA89" s="75"/>
      <c r="AB89" s="75"/>
    </row>
    <row r="90" spans="1:28" ht="15" customHeight="1" x14ac:dyDescent="0.15">
      <c r="D90" s="21"/>
      <c r="E90" s="21"/>
      <c r="F90" s="22"/>
    </row>
    <row r="91" spans="1:28" ht="15" customHeight="1" x14ac:dyDescent="0.15">
      <c r="D91" s="21"/>
      <c r="E91" s="21"/>
      <c r="F91" s="22"/>
      <c r="S91" s="74" t="s">
        <v>32</v>
      </c>
      <c r="T91" s="74"/>
      <c r="U91" s="74"/>
      <c r="V91" s="74"/>
      <c r="W91" s="74"/>
      <c r="X91" s="74"/>
      <c r="Y91" s="75">
        <f>SUM(Y66:AB89)</f>
        <v>0</v>
      </c>
      <c r="Z91" s="75"/>
      <c r="AA91" s="75"/>
      <c r="AB91" s="75"/>
    </row>
    <row r="92" spans="1:28" ht="15" customHeight="1" x14ac:dyDescent="0.15">
      <c r="D92" s="21"/>
      <c r="E92" s="21"/>
      <c r="F92" s="22"/>
    </row>
    <row r="93" spans="1:28" ht="15" customHeight="1" x14ac:dyDescent="0.15">
      <c r="A93" s="35"/>
      <c r="B93" s="35"/>
      <c r="C93" s="35"/>
      <c r="D93" s="35"/>
      <c r="E93" s="35" t="s">
        <v>240</v>
      </c>
      <c r="F93" s="22"/>
    </row>
    <row r="94" spans="1:28" ht="15" customHeight="1" x14ac:dyDescent="0.15">
      <c r="A94" s="35"/>
      <c r="B94" s="35"/>
      <c r="C94" s="35"/>
      <c r="D94" s="35"/>
      <c r="E94" s="35" t="s">
        <v>241</v>
      </c>
      <c r="F94" s="22"/>
    </row>
    <row r="95" spans="1:28" ht="15" customHeight="1" x14ac:dyDescent="0.15">
      <c r="A95" s="35"/>
      <c r="B95" s="35"/>
      <c r="C95" s="35"/>
      <c r="D95" s="35"/>
      <c r="E95" s="35" t="s">
        <v>242</v>
      </c>
      <c r="F95" s="22"/>
    </row>
    <row r="96" spans="1:28" ht="15" customHeight="1" x14ac:dyDescent="0.15">
      <c r="A96" s="35"/>
      <c r="B96" s="35"/>
      <c r="C96" s="35"/>
      <c r="D96" s="35"/>
      <c r="E96" s="35" t="s">
        <v>243</v>
      </c>
      <c r="F96" s="22"/>
    </row>
    <row r="97" spans="1:22" ht="15" customHeight="1" x14ac:dyDescent="0.15">
      <c r="A97" s="35"/>
      <c r="B97" s="35"/>
      <c r="C97" s="35"/>
      <c r="D97" s="35"/>
      <c r="E97" s="35" t="s">
        <v>253</v>
      </c>
      <c r="F97" s="22"/>
    </row>
    <row r="98" spans="1:22" ht="15" customHeight="1" x14ac:dyDescent="0.15">
      <c r="A98" s="35"/>
      <c r="B98" s="35"/>
      <c r="C98" s="35"/>
      <c r="D98" s="35"/>
      <c r="E98" s="35" t="s">
        <v>254</v>
      </c>
      <c r="F98" s="22"/>
    </row>
    <row r="99" spans="1:22" ht="15" customHeight="1" x14ac:dyDescent="0.15">
      <c r="A99" s="35"/>
      <c r="B99" s="35"/>
      <c r="C99" s="35"/>
      <c r="E99" s="35" t="s">
        <v>247</v>
      </c>
      <c r="F99" s="22"/>
    </row>
    <row r="100" spans="1:22" ht="15" customHeight="1" x14ac:dyDescent="0.15">
      <c r="A100" s="35"/>
      <c r="B100" s="35"/>
      <c r="C100" s="35"/>
      <c r="E100" s="20" t="s">
        <v>248</v>
      </c>
    </row>
    <row r="101" spans="1:22" ht="15" customHeight="1" x14ac:dyDescent="0.15">
      <c r="A101" s="35"/>
      <c r="B101" s="35"/>
      <c r="C101" s="35"/>
      <c r="E101" s="20" t="s">
        <v>135</v>
      </c>
    </row>
    <row r="102" spans="1:22" ht="15" customHeight="1" x14ac:dyDescent="0.15">
      <c r="A102" s="35"/>
      <c r="B102" s="35"/>
      <c r="C102" s="35"/>
      <c r="E102" s="20" t="s">
        <v>244</v>
      </c>
    </row>
    <row r="103" spans="1:22" ht="15" customHeight="1" x14ac:dyDescent="0.15">
      <c r="A103" s="35"/>
      <c r="B103" s="35"/>
      <c r="C103" s="35"/>
      <c r="E103" s="20" t="s">
        <v>249</v>
      </c>
    </row>
    <row r="104" spans="1:22" ht="15" customHeight="1" x14ac:dyDescent="0.15">
      <c r="A104" s="35"/>
      <c r="B104" s="35"/>
      <c r="C104" s="35"/>
      <c r="E104" s="20" t="s">
        <v>251</v>
      </c>
    </row>
    <row r="105" spans="1:22" ht="15" customHeight="1" x14ac:dyDescent="0.15">
      <c r="A105" s="35"/>
      <c r="B105" s="35"/>
      <c r="C105" s="35"/>
      <c r="D105" s="35"/>
      <c r="E105" s="35" t="s">
        <v>252</v>
      </c>
      <c r="F105" s="22"/>
    </row>
    <row r="106" spans="1:22" ht="15" customHeight="1" x14ac:dyDescent="0.15">
      <c r="A106" s="35"/>
      <c r="B106" s="35"/>
      <c r="C106" s="35"/>
      <c r="D106" s="35"/>
      <c r="E106" s="35" t="s">
        <v>274</v>
      </c>
      <c r="F106" s="22"/>
    </row>
    <row r="107" spans="1:22" ht="15" customHeight="1" x14ac:dyDescent="0.15">
      <c r="D107" s="21"/>
      <c r="E107" s="21"/>
      <c r="F107" s="22"/>
    </row>
    <row r="108" spans="1:22" ht="15" customHeight="1" x14ac:dyDescent="0.15">
      <c r="D108" s="21"/>
      <c r="E108" s="21"/>
      <c r="F108" s="22"/>
    </row>
    <row r="109" spans="1:22" ht="15" customHeight="1" x14ac:dyDescent="0.15">
      <c r="A109" s="32"/>
      <c r="B109" s="32"/>
      <c r="C109" s="21"/>
      <c r="E109" s="27"/>
      <c r="F109" s="27"/>
      <c r="G109" s="27"/>
      <c r="H109" s="27"/>
      <c r="I109" s="27"/>
      <c r="J109" s="27"/>
      <c r="K109" s="27"/>
      <c r="L109" s="27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1:22" ht="15" customHeight="1" x14ac:dyDescent="0.15">
      <c r="A110" s="32"/>
      <c r="B110" s="32"/>
      <c r="C110" s="21"/>
      <c r="D110" s="27" t="s">
        <v>0</v>
      </c>
      <c r="E110" s="27"/>
      <c r="F110" s="27"/>
      <c r="G110" s="27"/>
      <c r="H110" s="27"/>
      <c r="I110" s="27"/>
      <c r="J110" s="27"/>
      <c r="K110" s="27"/>
      <c r="L110" s="27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1:22" ht="15" customHeight="1" x14ac:dyDescent="0.15">
      <c r="A111" s="32"/>
      <c r="B111" s="32"/>
      <c r="C111" s="21"/>
      <c r="E111" s="21"/>
      <c r="F111" s="22"/>
    </row>
    <row r="112" spans="1:22" ht="15" customHeight="1" x14ac:dyDescent="0.15">
      <c r="A112" s="32"/>
      <c r="B112" s="32"/>
      <c r="C112" s="21"/>
      <c r="D112" s="21"/>
      <c r="E112" s="21"/>
      <c r="F112" s="22"/>
    </row>
    <row r="113" spans="1:29" ht="15" customHeight="1" x14ac:dyDescent="0.15">
      <c r="A113" s="32"/>
      <c r="B113" s="32"/>
      <c r="C113" s="21"/>
      <c r="D113" s="21"/>
      <c r="E113" s="81" t="s">
        <v>1</v>
      </c>
      <c r="F113" s="81"/>
      <c r="G113" s="81"/>
      <c r="H113" s="23" t="s">
        <v>2</v>
      </c>
      <c r="I113" s="26" t="s">
        <v>73</v>
      </c>
      <c r="J113" s="26"/>
      <c r="K113" s="26"/>
    </row>
    <row r="114" spans="1:29" ht="15" customHeight="1" x14ac:dyDescent="0.15">
      <c r="A114" s="32"/>
      <c r="B114" s="32"/>
      <c r="C114" s="21"/>
      <c r="D114" s="21"/>
      <c r="E114" s="81" t="s">
        <v>4</v>
      </c>
      <c r="F114" s="81"/>
      <c r="G114" s="81"/>
      <c r="H114" s="23" t="s">
        <v>2</v>
      </c>
      <c r="I114" s="20" t="s">
        <v>74</v>
      </c>
    </row>
    <row r="115" spans="1:29" ht="15" customHeight="1" x14ac:dyDescent="0.15">
      <c r="A115" s="32"/>
      <c r="B115" s="32"/>
      <c r="C115" s="21"/>
      <c r="D115" s="21"/>
      <c r="E115" s="81" t="s">
        <v>6</v>
      </c>
      <c r="F115" s="81"/>
      <c r="G115" s="81"/>
      <c r="H115" s="23" t="s">
        <v>2</v>
      </c>
      <c r="I115" s="20" t="s">
        <v>7</v>
      </c>
    </row>
    <row r="116" spans="1:29" ht="15" customHeight="1" x14ac:dyDescent="0.15">
      <c r="A116" s="32"/>
      <c r="B116" s="32"/>
      <c r="C116" s="21"/>
      <c r="D116" s="21"/>
      <c r="E116" s="21"/>
      <c r="F116" s="21"/>
      <c r="G116" s="23"/>
    </row>
    <row r="117" spans="1:29" ht="15" customHeight="1" x14ac:dyDescent="0.15">
      <c r="A117" s="32"/>
      <c r="B117" s="32"/>
      <c r="C117" s="21"/>
      <c r="D117" s="21"/>
      <c r="E117" s="79" t="s">
        <v>8</v>
      </c>
      <c r="F117" s="79"/>
      <c r="G117" s="79"/>
      <c r="H117" s="79"/>
      <c r="I117" s="79"/>
      <c r="J117" s="82" t="s">
        <v>9</v>
      </c>
      <c r="K117" s="82"/>
      <c r="L117" s="82"/>
      <c r="M117" s="83" t="s">
        <v>10</v>
      </c>
      <c r="N117" s="84"/>
      <c r="O117" s="85"/>
      <c r="P117" s="74" t="s">
        <v>11</v>
      </c>
      <c r="Q117" s="74"/>
      <c r="R117" s="74"/>
      <c r="S117" s="74"/>
      <c r="T117" s="74"/>
      <c r="U117" s="74"/>
      <c r="V117" s="74"/>
      <c r="W117" s="74"/>
      <c r="X117" s="74"/>
      <c r="Y117" s="74" t="s">
        <v>12</v>
      </c>
      <c r="Z117" s="74"/>
      <c r="AA117" s="74"/>
      <c r="AB117" s="74"/>
    </row>
    <row r="118" spans="1:29" ht="15" customHeight="1" x14ac:dyDescent="0.15">
      <c r="A118" s="32"/>
      <c r="B118" s="32"/>
      <c r="C118" s="21"/>
      <c r="D118" s="21"/>
      <c r="E118" s="79"/>
      <c r="F118" s="79"/>
      <c r="G118" s="79"/>
      <c r="H118" s="79"/>
      <c r="I118" s="79"/>
      <c r="J118" s="82"/>
      <c r="K118" s="82"/>
      <c r="L118" s="82"/>
      <c r="M118" s="86"/>
      <c r="N118" s="87"/>
      <c r="O118" s="88"/>
      <c r="P118" s="74" t="s">
        <v>13</v>
      </c>
      <c r="Q118" s="74"/>
      <c r="R118" s="74"/>
      <c r="S118" s="74" t="s">
        <v>14</v>
      </c>
      <c r="T118" s="74"/>
      <c r="U118" s="74"/>
      <c r="V118" s="74" t="s">
        <v>15</v>
      </c>
      <c r="W118" s="74"/>
      <c r="X118" s="74"/>
      <c r="Y118" s="74"/>
      <c r="Z118" s="74"/>
      <c r="AA118" s="74"/>
      <c r="AB118" s="74"/>
    </row>
    <row r="119" spans="1:29" ht="15" customHeight="1" x14ac:dyDescent="0.15">
      <c r="A119" s="32"/>
      <c r="B119" s="32"/>
      <c r="C119" s="21"/>
      <c r="D119" s="21"/>
      <c r="E119" s="79"/>
      <c r="F119" s="79"/>
      <c r="G119" s="79"/>
      <c r="H119" s="79"/>
      <c r="I119" s="79"/>
      <c r="J119" s="82"/>
      <c r="K119" s="82"/>
      <c r="L119" s="82"/>
      <c r="M119" s="89"/>
      <c r="N119" s="90"/>
      <c r="O119" s="91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</row>
    <row r="120" spans="1:29" ht="15" customHeight="1" x14ac:dyDescent="0.15">
      <c r="A120" s="32"/>
      <c r="B120" s="32"/>
      <c r="C120" s="21"/>
      <c r="D120" s="21"/>
      <c r="E120" s="79" t="s">
        <v>16</v>
      </c>
      <c r="F120" s="79"/>
      <c r="G120" s="79"/>
      <c r="H120" s="80" t="s">
        <v>30</v>
      </c>
      <c r="I120" s="80"/>
      <c r="J120" s="80">
        <v>475</v>
      </c>
      <c r="K120" s="80"/>
      <c r="L120" s="80"/>
      <c r="M120" s="76">
        <f>【積算根拠及び契約単価】!$R$9</f>
        <v>0</v>
      </c>
      <c r="N120" s="77"/>
      <c r="O120" s="78"/>
      <c r="P120" s="76">
        <f>IF(J120&gt;【積算根拠及び契約単価】!$H$11,(【積算根拠及び契約単価】!$H$11-【積算根拠及び契約単価】!$H$10)*【積算根拠及び契約単価】!$R$10,IF(J120&gt;【積算根拠及び契約単価】!$H$10,(J120-【積算根拠及び契約単価】!$H$10)*【積算根拠及び契約単価】!$R$10,0))</f>
        <v>0</v>
      </c>
      <c r="Q120" s="77"/>
      <c r="R120" s="78"/>
      <c r="S120" s="76">
        <f>IF(J120&gt;【積算根拠及び契約単価】!$H$13,(【積算根拠及び契約単価】!$H$13-【積算根拠及び契約単価】!$H$12)*【積算根拠及び契約単価】!$R$12,IF(J120&gt;【積算根拠及び契約単価】!$H$12,(J120-【積算根拠及び契約単価】!$H$12)*【積算根拠及び契約単価】!$R$12,0))</f>
        <v>0</v>
      </c>
      <c r="T120" s="77"/>
      <c r="U120" s="78"/>
      <c r="V120" s="76">
        <f>IF(J120&gt;【積算根拠及び契約単価】!$H$14,(J120-【積算根拠及び契約単価】!$H$14)*【積算根拠及び契約単価】!$R$14,0)</f>
        <v>0</v>
      </c>
      <c r="W120" s="77"/>
      <c r="X120" s="78"/>
      <c r="Y120" s="75">
        <f t="shared" ref="Y120:Y143" si="2">ROUNDDOWN(M120+P120+S120+V120,0)</f>
        <v>0</v>
      </c>
      <c r="Z120" s="75"/>
      <c r="AA120" s="75"/>
      <c r="AB120" s="75"/>
      <c r="AC120" s="24"/>
    </row>
    <row r="121" spans="1:29" ht="15" customHeight="1" x14ac:dyDescent="0.15">
      <c r="A121" s="32"/>
      <c r="B121" s="32"/>
      <c r="C121" s="21"/>
      <c r="D121" s="21"/>
      <c r="E121" s="79" t="s">
        <v>16</v>
      </c>
      <c r="F121" s="79"/>
      <c r="G121" s="79"/>
      <c r="H121" s="80" t="s">
        <v>18</v>
      </c>
      <c r="I121" s="80"/>
      <c r="J121" s="80">
        <v>421</v>
      </c>
      <c r="K121" s="80"/>
      <c r="L121" s="80"/>
      <c r="M121" s="76">
        <f>【積算根拠及び契約単価】!$R$9</f>
        <v>0</v>
      </c>
      <c r="N121" s="77"/>
      <c r="O121" s="78"/>
      <c r="P121" s="76">
        <f>IF(J121&gt;【積算根拠及び契約単価】!$H$11,(【積算根拠及び契約単価】!$H$11-【積算根拠及び契約単価】!$H$10)*【積算根拠及び契約単価】!$R$10,IF(J121&gt;【積算根拠及び契約単価】!$H$10,(J121-【積算根拠及び契約単価】!$H$10)*【積算根拠及び契約単価】!$R$10,0))</f>
        <v>0</v>
      </c>
      <c r="Q121" s="77"/>
      <c r="R121" s="78"/>
      <c r="S121" s="76">
        <f>IF(J121&gt;【積算根拠及び契約単価】!$H$13,(【積算根拠及び契約単価】!$H$13-【積算根拠及び契約単価】!$H$12)*【積算根拠及び契約単価】!$R$12,IF(J121&gt;【積算根拠及び契約単価】!$H$12,(J121-【積算根拠及び契約単価】!$H$12)*【積算根拠及び契約単価】!$R$12,0))</f>
        <v>0</v>
      </c>
      <c r="T121" s="77"/>
      <c r="U121" s="78"/>
      <c r="V121" s="76">
        <f>IF(J121&gt;【積算根拠及び契約単価】!$H$14,(J121-【積算根拠及び契約単価】!$H$14)*【積算根拠及び契約単価】!$R$14,0)</f>
        <v>0</v>
      </c>
      <c r="W121" s="77"/>
      <c r="X121" s="78"/>
      <c r="Y121" s="75">
        <f t="shared" si="2"/>
        <v>0</v>
      </c>
      <c r="Z121" s="75"/>
      <c r="AA121" s="75"/>
      <c r="AB121" s="75"/>
    </row>
    <row r="122" spans="1:29" ht="15" customHeight="1" x14ac:dyDescent="0.15">
      <c r="D122" s="21"/>
      <c r="E122" s="79" t="s">
        <v>16</v>
      </c>
      <c r="F122" s="79"/>
      <c r="G122" s="79"/>
      <c r="H122" s="80" t="s">
        <v>19</v>
      </c>
      <c r="I122" s="80"/>
      <c r="J122" s="80">
        <v>370</v>
      </c>
      <c r="K122" s="80"/>
      <c r="L122" s="80"/>
      <c r="M122" s="76">
        <f>【積算根拠及び契約単価】!$R$9</f>
        <v>0</v>
      </c>
      <c r="N122" s="77"/>
      <c r="O122" s="78"/>
      <c r="P122" s="76">
        <f>IF(J122&gt;【積算根拠及び契約単価】!$H$11,(【積算根拠及び契約単価】!$H$11-【積算根拠及び契約単価】!$H$10)*【積算根拠及び契約単価】!$R$10,IF(J122&gt;【積算根拠及び契約単価】!$H$10,(J122-【積算根拠及び契約単価】!$H$10)*【積算根拠及び契約単価】!$R$10,0))</f>
        <v>0</v>
      </c>
      <c r="Q122" s="77"/>
      <c r="R122" s="78"/>
      <c r="S122" s="76">
        <f>IF(J122&gt;【積算根拠及び契約単価】!$H$13,(【積算根拠及び契約単価】!$H$13-【積算根拠及び契約単価】!$H$12)*【積算根拠及び契約単価】!$R$12,IF(J122&gt;【積算根拠及び契約単価】!$H$12,(J122-【積算根拠及び契約単価】!$H$12)*【積算根拠及び契約単価】!$R$12,0))</f>
        <v>0</v>
      </c>
      <c r="T122" s="77"/>
      <c r="U122" s="78"/>
      <c r="V122" s="76">
        <f>IF(J122&gt;【積算根拠及び契約単価】!$H$14,(J122-【積算根拠及び契約単価】!$H$14)*【積算根拠及び契約単価】!$R$14,0)</f>
        <v>0</v>
      </c>
      <c r="W122" s="77"/>
      <c r="X122" s="78"/>
      <c r="Y122" s="75">
        <f t="shared" si="2"/>
        <v>0</v>
      </c>
      <c r="Z122" s="75"/>
      <c r="AA122" s="75"/>
      <c r="AB122" s="75"/>
    </row>
    <row r="123" spans="1:29" ht="15" customHeight="1" x14ac:dyDescent="0.15">
      <c r="D123" s="21"/>
      <c r="E123" s="79" t="s">
        <v>16</v>
      </c>
      <c r="F123" s="79"/>
      <c r="G123" s="79"/>
      <c r="H123" s="80" t="s">
        <v>20</v>
      </c>
      <c r="I123" s="80"/>
      <c r="J123" s="80">
        <v>441</v>
      </c>
      <c r="K123" s="80"/>
      <c r="L123" s="80"/>
      <c r="M123" s="76">
        <f>【積算根拠及び契約単価】!$R$9</f>
        <v>0</v>
      </c>
      <c r="N123" s="77"/>
      <c r="O123" s="78"/>
      <c r="P123" s="76">
        <f>IF(J123&gt;【積算根拠及び契約単価】!$H$11,(【積算根拠及び契約単価】!$H$11-【積算根拠及び契約単価】!$H$10)*【積算根拠及び契約単価】!$R$10,IF(J123&gt;【積算根拠及び契約単価】!$H$10,(J123-【積算根拠及び契約単価】!$H$10)*【積算根拠及び契約単価】!$R$10,0))</f>
        <v>0</v>
      </c>
      <c r="Q123" s="77"/>
      <c r="R123" s="78"/>
      <c r="S123" s="76">
        <f>IF(J123&gt;【積算根拠及び契約単価】!$H$13,(【積算根拠及び契約単価】!$H$13-【積算根拠及び契約単価】!$H$12)*【積算根拠及び契約単価】!$R$12,IF(J123&gt;【積算根拠及び契約単価】!$H$12,(J123-【積算根拠及び契約単価】!$H$12)*【積算根拠及び契約単価】!$R$12,0))</f>
        <v>0</v>
      </c>
      <c r="T123" s="77"/>
      <c r="U123" s="78"/>
      <c r="V123" s="76">
        <f>IF(J123&gt;【積算根拠及び契約単価】!$H$14,(J123-【積算根拠及び契約単価】!$H$14)*【積算根拠及び契約単価】!$R$14,0)</f>
        <v>0</v>
      </c>
      <c r="W123" s="77"/>
      <c r="X123" s="78"/>
      <c r="Y123" s="75">
        <f t="shared" si="2"/>
        <v>0</v>
      </c>
      <c r="Z123" s="75"/>
      <c r="AA123" s="75"/>
      <c r="AB123" s="75"/>
    </row>
    <row r="124" spans="1:29" ht="15" customHeight="1" x14ac:dyDescent="0.15">
      <c r="D124" s="21"/>
      <c r="E124" s="79" t="s">
        <v>16</v>
      </c>
      <c r="F124" s="79"/>
      <c r="G124" s="79"/>
      <c r="H124" s="80" t="s">
        <v>21</v>
      </c>
      <c r="I124" s="80"/>
      <c r="J124" s="80">
        <v>468</v>
      </c>
      <c r="K124" s="80"/>
      <c r="L124" s="80"/>
      <c r="M124" s="76">
        <f>【積算根拠及び契約単価】!$R$9</f>
        <v>0</v>
      </c>
      <c r="N124" s="77"/>
      <c r="O124" s="78"/>
      <c r="P124" s="76">
        <f>IF(J124&gt;【積算根拠及び契約単価】!$H$11,(【積算根拠及び契約単価】!$H$11-【積算根拠及び契約単価】!$H$10)*【積算根拠及び契約単価】!$R$10,IF(J124&gt;【積算根拠及び契約単価】!$H$10,(J124-【積算根拠及び契約単価】!$H$10)*【積算根拠及び契約単価】!$R$10,0))</f>
        <v>0</v>
      </c>
      <c r="Q124" s="77"/>
      <c r="R124" s="78"/>
      <c r="S124" s="76">
        <f>IF(J124&gt;【積算根拠及び契約単価】!$H$13,(【積算根拠及び契約単価】!$H$13-【積算根拠及び契約単価】!$H$12)*【積算根拠及び契約単価】!$R$12,IF(J124&gt;【積算根拠及び契約単価】!$H$12,(J124-【積算根拠及び契約単価】!$H$12)*【積算根拠及び契約単価】!$R$12,0))</f>
        <v>0</v>
      </c>
      <c r="T124" s="77"/>
      <c r="U124" s="78"/>
      <c r="V124" s="76">
        <f>IF(J124&gt;【積算根拠及び契約単価】!$H$14,(J124-【積算根拠及び契約単価】!$H$14)*【積算根拠及び契約単価】!$R$14,0)</f>
        <v>0</v>
      </c>
      <c r="W124" s="77"/>
      <c r="X124" s="78"/>
      <c r="Y124" s="75">
        <f t="shared" si="2"/>
        <v>0</v>
      </c>
      <c r="Z124" s="75"/>
      <c r="AA124" s="75"/>
      <c r="AB124" s="75"/>
    </row>
    <row r="125" spans="1:29" ht="15" customHeight="1" x14ac:dyDescent="0.15">
      <c r="D125" s="21"/>
      <c r="E125" s="79" t="s">
        <v>16</v>
      </c>
      <c r="F125" s="79"/>
      <c r="G125" s="79"/>
      <c r="H125" s="80" t="s">
        <v>22</v>
      </c>
      <c r="I125" s="80"/>
      <c r="J125" s="80">
        <v>477</v>
      </c>
      <c r="K125" s="80"/>
      <c r="L125" s="80"/>
      <c r="M125" s="76">
        <f>【積算根拠及び契約単価】!$R$9</f>
        <v>0</v>
      </c>
      <c r="N125" s="77"/>
      <c r="O125" s="78"/>
      <c r="P125" s="76">
        <f>IF(J125&gt;【積算根拠及び契約単価】!$H$11,(【積算根拠及び契約単価】!$H$11-【積算根拠及び契約単価】!$H$10)*【積算根拠及び契約単価】!$R$10,IF(J125&gt;【積算根拠及び契約単価】!$H$10,(J125-【積算根拠及び契約単価】!$H$10)*【積算根拠及び契約単価】!$R$10,0))</f>
        <v>0</v>
      </c>
      <c r="Q125" s="77"/>
      <c r="R125" s="78"/>
      <c r="S125" s="76">
        <f>IF(J125&gt;【積算根拠及び契約単価】!$H$13,(【積算根拠及び契約単価】!$H$13-【積算根拠及び契約単価】!$H$12)*【積算根拠及び契約単価】!$R$12,IF(J125&gt;【積算根拠及び契約単価】!$H$12,(J125-【積算根拠及び契約単価】!$H$12)*【積算根拠及び契約単価】!$R$12,0))</f>
        <v>0</v>
      </c>
      <c r="T125" s="77"/>
      <c r="U125" s="78"/>
      <c r="V125" s="76">
        <f>IF(J125&gt;【積算根拠及び契約単価】!$H$14,(J125-【積算根拠及び契約単価】!$H$14)*【積算根拠及び契約単価】!$R$14,0)</f>
        <v>0</v>
      </c>
      <c r="W125" s="77"/>
      <c r="X125" s="78"/>
      <c r="Y125" s="75">
        <f t="shared" si="2"/>
        <v>0</v>
      </c>
      <c r="Z125" s="75"/>
      <c r="AA125" s="75"/>
      <c r="AB125" s="75"/>
    </row>
    <row r="126" spans="1:29" ht="15" customHeight="1" x14ac:dyDescent="0.15">
      <c r="E126" s="79" t="s">
        <v>16</v>
      </c>
      <c r="F126" s="79"/>
      <c r="G126" s="79"/>
      <c r="H126" s="80" t="s">
        <v>23</v>
      </c>
      <c r="I126" s="80"/>
      <c r="J126" s="80">
        <v>496</v>
      </c>
      <c r="K126" s="80"/>
      <c r="L126" s="80"/>
      <c r="M126" s="76">
        <f>【積算根拠及び契約単価】!$R$9</f>
        <v>0</v>
      </c>
      <c r="N126" s="77"/>
      <c r="O126" s="78"/>
      <c r="P126" s="76">
        <f>IF(J126&gt;【積算根拠及び契約単価】!$H$11,(【積算根拠及び契約単価】!$H$11-【積算根拠及び契約単価】!$H$10)*【積算根拠及び契約単価】!$R$10,IF(J126&gt;【積算根拠及び契約単価】!$H$10,(J126-【積算根拠及び契約単価】!$H$10)*【積算根拠及び契約単価】!$R$10,0))</f>
        <v>0</v>
      </c>
      <c r="Q126" s="77"/>
      <c r="R126" s="78"/>
      <c r="S126" s="76">
        <f>IF(J126&gt;【積算根拠及び契約単価】!$H$13,(【積算根拠及び契約単価】!$H$13-【積算根拠及び契約単価】!$H$12)*【積算根拠及び契約単価】!$R$12,IF(J126&gt;【積算根拠及び契約単価】!$H$12,(J126-【積算根拠及び契約単価】!$H$12)*【積算根拠及び契約単価】!$R$12,0))</f>
        <v>0</v>
      </c>
      <c r="T126" s="77"/>
      <c r="U126" s="78"/>
      <c r="V126" s="76">
        <f>IF(J126&gt;【積算根拠及び契約単価】!$H$14,(J126-【積算根拠及び契約単価】!$H$14)*【積算根拠及び契約単価】!$R$14,0)</f>
        <v>0</v>
      </c>
      <c r="W126" s="77"/>
      <c r="X126" s="78"/>
      <c r="Y126" s="75">
        <f t="shared" si="2"/>
        <v>0</v>
      </c>
      <c r="Z126" s="75"/>
      <c r="AA126" s="75"/>
      <c r="AB126" s="75"/>
    </row>
    <row r="127" spans="1:29" ht="15" customHeight="1" x14ac:dyDescent="0.15">
      <c r="E127" s="79" t="s">
        <v>16</v>
      </c>
      <c r="F127" s="79"/>
      <c r="G127" s="79"/>
      <c r="H127" s="80" t="s">
        <v>24</v>
      </c>
      <c r="I127" s="80"/>
      <c r="J127" s="80">
        <v>582</v>
      </c>
      <c r="K127" s="80"/>
      <c r="L127" s="80"/>
      <c r="M127" s="76">
        <f>【積算根拠及び契約単価】!$R$9</f>
        <v>0</v>
      </c>
      <c r="N127" s="77"/>
      <c r="O127" s="78"/>
      <c r="P127" s="76">
        <f>IF(J127&gt;【積算根拠及び契約単価】!$H$11,(【積算根拠及び契約単価】!$H$11-【積算根拠及び契約単価】!$H$10)*【積算根拠及び契約単価】!$R$10,IF(J127&gt;【積算根拠及び契約単価】!$H$10,(J127-【積算根拠及び契約単価】!$H$10)*【積算根拠及び契約単価】!$R$10,0))</f>
        <v>0</v>
      </c>
      <c r="Q127" s="77"/>
      <c r="R127" s="78"/>
      <c r="S127" s="76">
        <f>IF(J127&gt;【積算根拠及び契約単価】!$H$13,(【積算根拠及び契約単価】!$H$13-【積算根拠及び契約単価】!$H$12)*【積算根拠及び契約単価】!$R$12,IF(J127&gt;【積算根拠及び契約単価】!$H$12,(J127-【積算根拠及び契約単価】!$H$12)*【積算根拠及び契約単価】!$R$12,0))</f>
        <v>0</v>
      </c>
      <c r="T127" s="77"/>
      <c r="U127" s="78"/>
      <c r="V127" s="76">
        <f>IF(J127&gt;【積算根拠及び契約単価】!$H$14,(J127-【積算根拠及び契約単価】!$H$14)*【積算根拠及び契約単価】!$R$14,0)</f>
        <v>0</v>
      </c>
      <c r="W127" s="77"/>
      <c r="X127" s="78"/>
      <c r="Y127" s="75">
        <f t="shared" si="2"/>
        <v>0</v>
      </c>
      <c r="Z127" s="75"/>
      <c r="AA127" s="75"/>
      <c r="AB127" s="75"/>
    </row>
    <row r="128" spans="1:29" ht="15" customHeight="1" x14ac:dyDescent="0.15">
      <c r="E128" s="79" t="s">
        <v>16</v>
      </c>
      <c r="F128" s="79"/>
      <c r="G128" s="79"/>
      <c r="H128" s="80" t="s">
        <v>25</v>
      </c>
      <c r="I128" s="80"/>
      <c r="J128" s="80">
        <v>545</v>
      </c>
      <c r="K128" s="80"/>
      <c r="L128" s="80"/>
      <c r="M128" s="76">
        <f>【積算根拠及び契約単価】!$R$9</f>
        <v>0</v>
      </c>
      <c r="N128" s="77"/>
      <c r="O128" s="78"/>
      <c r="P128" s="76">
        <f>IF(J128&gt;【積算根拠及び契約単価】!$H$11,(【積算根拠及び契約単価】!$H$11-【積算根拠及び契約単価】!$H$10)*【積算根拠及び契約単価】!$R$10,IF(J128&gt;【積算根拠及び契約単価】!$H$10,(J128-【積算根拠及び契約単価】!$H$10)*【積算根拠及び契約単価】!$R$10,0))</f>
        <v>0</v>
      </c>
      <c r="Q128" s="77"/>
      <c r="R128" s="78"/>
      <c r="S128" s="76">
        <f>IF(J128&gt;【積算根拠及び契約単価】!$H$13,(【積算根拠及び契約単価】!$H$13-【積算根拠及び契約単価】!$H$12)*【積算根拠及び契約単価】!$R$12,IF(J128&gt;【積算根拠及び契約単価】!$H$12,(J128-【積算根拠及び契約単価】!$H$12)*【積算根拠及び契約単価】!$R$12,0))</f>
        <v>0</v>
      </c>
      <c r="T128" s="77"/>
      <c r="U128" s="78"/>
      <c r="V128" s="76">
        <f>IF(J128&gt;【積算根拠及び契約単価】!$H$14,(J128-【積算根拠及び契約単価】!$H$14)*【積算根拠及び契約単価】!$R$14,0)</f>
        <v>0</v>
      </c>
      <c r="W128" s="77"/>
      <c r="X128" s="78"/>
      <c r="Y128" s="75">
        <f t="shared" si="2"/>
        <v>0</v>
      </c>
      <c r="Z128" s="75"/>
      <c r="AA128" s="75"/>
      <c r="AB128" s="75"/>
    </row>
    <row r="129" spans="4:28" ht="15" customHeight="1" x14ac:dyDescent="0.15">
      <c r="E129" s="79" t="s">
        <v>26</v>
      </c>
      <c r="F129" s="79"/>
      <c r="G129" s="79"/>
      <c r="H129" s="80" t="s">
        <v>27</v>
      </c>
      <c r="I129" s="80"/>
      <c r="J129" s="80">
        <v>575</v>
      </c>
      <c r="K129" s="80"/>
      <c r="L129" s="80"/>
      <c r="M129" s="76">
        <f>【積算根拠及び契約単価】!$R$9</f>
        <v>0</v>
      </c>
      <c r="N129" s="77"/>
      <c r="O129" s="78"/>
      <c r="P129" s="76">
        <f>IF(J129&gt;【積算根拠及び契約単価】!$H$11,(【積算根拠及び契約単価】!$H$11-【積算根拠及び契約単価】!$H$10)*【積算根拠及び契約単価】!$R$10,IF(J129&gt;【積算根拠及び契約単価】!$H$10,(J129-【積算根拠及び契約単価】!$H$10)*【積算根拠及び契約単価】!$R$10,0))</f>
        <v>0</v>
      </c>
      <c r="Q129" s="77"/>
      <c r="R129" s="78"/>
      <c r="S129" s="76">
        <f>IF(J129&gt;【積算根拠及び契約単価】!$H$13,(【積算根拠及び契約単価】!$H$13-【積算根拠及び契約単価】!$H$12)*【積算根拠及び契約単価】!$R$12,IF(J129&gt;【積算根拠及び契約単価】!$H$12,(J129-【積算根拠及び契約単価】!$H$12)*【積算根拠及び契約単価】!$R$12,0))</f>
        <v>0</v>
      </c>
      <c r="T129" s="77"/>
      <c r="U129" s="78"/>
      <c r="V129" s="76">
        <f>IF(J129&gt;【積算根拠及び契約単価】!$H$14,(J129-【積算根拠及び契約単価】!$H$14)*【積算根拠及び契約単価】!$R$14,0)</f>
        <v>0</v>
      </c>
      <c r="W129" s="77"/>
      <c r="X129" s="78"/>
      <c r="Y129" s="75">
        <f t="shared" si="2"/>
        <v>0</v>
      </c>
      <c r="Z129" s="75"/>
      <c r="AA129" s="75"/>
      <c r="AB129" s="75"/>
    </row>
    <row r="130" spans="4:28" ht="15" customHeight="1" x14ac:dyDescent="0.15">
      <c r="E130" s="79" t="s">
        <v>26</v>
      </c>
      <c r="F130" s="79"/>
      <c r="G130" s="79"/>
      <c r="H130" s="80" t="s">
        <v>28</v>
      </c>
      <c r="I130" s="80"/>
      <c r="J130" s="80">
        <v>499</v>
      </c>
      <c r="K130" s="80"/>
      <c r="L130" s="80"/>
      <c r="M130" s="76">
        <f>【積算根拠及び契約単価】!$R$9</f>
        <v>0</v>
      </c>
      <c r="N130" s="77"/>
      <c r="O130" s="78"/>
      <c r="P130" s="76">
        <f>IF(J130&gt;【積算根拠及び契約単価】!$H$11,(【積算根拠及び契約単価】!$H$11-【積算根拠及び契約単価】!$H$10)*【積算根拠及び契約単価】!$R$10,IF(J130&gt;【積算根拠及び契約単価】!$H$10,(J130-【積算根拠及び契約単価】!$H$10)*【積算根拠及び契約単価】!$R$10,0))</f>
        <v>0</v>
      </c>
      <c r="Q130" s="77"/>
      <c r="R130" s="78"/>
      <c r="S130" s="76">
        <f>IF(J130&gt;【積算根拠及び契約単価】!$H$13,(【積算根拠及び契約単価】!$H$13-【積算根拠及び契約単価】!$H$12)*【積算根拠及び契約単価】!$R$12,IF(J130&gt;【積算根拠及び契約単価】!$H$12,(J130-【積算根拠及び契約単価】!$H$12)*【積算根拠及び契約単価】!$R$12,0))</f>
        <v>0</v>
      </c>
      <c r="T130" s="77"/>
      <c r="U130" s="78"/>
      <c r="V130" s="76">
        <f>IF(J130&gt;【積算根拠及び契約単価】!$H$14,(J130-【積算根拠及び契約単価】!$H$14)*【積算根拠及び契約単価】!$R$14,0)</f>
        <v>0</v>
      </c>
      <c r="W130" s="77"/>
      <c r="X130" s="78"/>
      <c r="Y130" s="75">
        <f t="shared" si="2"/>
        <v>0</v>
      </c>
      <c r="Z130" s="75"/>
      <c r="AA130" s="75"/>
      <c r="AB130" s="75"/>
    </row>
    <row r="131" spans="4:28" ht="15" customHeight="1" x14ac:dyDescent="0.15">
      <c r="E131" s="79" t="s">
        <v>26</v>
      </c>
      <c r="F131" s="79"/>
      <c r="G131" s="79"/>
      <c r="H131" s="80" t="s">
        <v>29</v>
      </c>
      <c r="I131" s="80"/>
      <c r="J131" s="80">
        <v>502</v>
      </c>
      <c r="K131" s="80"/>
      <c r="L131" s="80"/>
      <c r="M131" s="76">
        <f>【積算根拠及び契約単価】!$R$9</f>
        <v>0</v>
      </c>
      <c r="N131" s="77"/>
      <c r="O131" s="78"/>
      <c r="P131" s="76">
        <f>IF(J131&gt;【積算根拠及び契約単価】!$H$11,(【積算根拠及び契約単価】!$H$11-【積算根拠及び契約単価】!$H$10)*【積算根拠及び契約単価】!$R$10,IF(J131&gt;【積算根拠及び契約単価】!$H$10,(J131-【積算根拠及び契約単価】!$H$10)*【積算根拠及び契約単価】!$R$10,0))</f>
        <v>0</v>
      </c>
      <c r="Q131" s="77"/>
      <c r="R131" s="78"/>
      <c r="S131" s="76">
        <f>IF(J131&gt;【積算根拠及び契約単価】!$H$13,(【積算根拠及び契約単価】!$H$13-【積算根拠及び契約単価】!$H$12)*【積算根拠及び契約単価】!$R$12,IF(J131&gt;【積算根拠及び契約単価】!$H$12,(J131-【積算根拠及び契約単価】!$H$12)*【積算根拠及び契約単価】!$R$12,0))</f>
        <v>0</v>
      </c>
      <c r="T131" s="77"/>
      <c r="U131" s="78"/>
      <c r="V131" s="76">
        <f>IF(J131&gt;【積算根拠及び契約単価】!$H$14,(J131-【積算根拠及び契約単価】!$H$14)*【積算根拠及び契約単価】!$R$14,0)</f>
        <v>0</v>
      </c>
      <c r="W131" s="77"/>
      <c r="X131" s="78"/>
      <c r="Y131" s="75">
        <f t="shared" si="2"/>
        <v>0</v>
      </c>
      <c r="Z131" s="75"/>
      <c r="AA131" s="75"/>
      <c r="AB131" s="75"/>
    </row>
    <row r="132" spans="4:28" ht="15" customHeight="1" x14ac:dyDescent="0.15">
      <c r="D132" s="21"/>
      <c r="E132" s="79" t="s">
        <v>26</v>
      </c>
      <c r="F132" s="79"/>
      <c r="G132" s="79"/>
      <c r="H132" s="80" t="s">
        <v>30</v>
      </c>
      <c r="I132" s="80"/>
      <c r="J132" s="80">
        <v>449</v>
      </c>
      <c r="K132" s="80"/>
      <c r="L132" s="80"/>
      <c r="M132" s="76">
        <f>【積算根拠及び契約単価】!$R$9</f>
        <v>0</v>
      </c>
      <c r="N132" s="77"/>
      <c r="O132" s="78"/>
      <c r="P132" s="76">
        <f>IF(J132&gt;【積算根拠及び契約単価】!$H$11,(【積算根拠及び契約単価】!$H$11-【積算根拠及び契約単価】!$H$10)*【積算根拠及び契約単価】!$R$10,IF(J132&gt;【積算根拠及び契約単価】!$H$10,(J132-【積算根拠及び契約単価】!$H$10)*【積算根拠及び契約単価】!$R$10,0))</f>
        <v>0</v>
      </c>
      <c r="Q132" s="77"/>
      <c r="R132" s="78"/>
      <c r="S132" s="76">
        <f>IF(J132&gt;【積算根拠及び契約単価】!$H$13,(【積算根拠及び契約単価】!$H$13-【積算根拠及び契約単価】!$H$12)*【積算根拠及び契約単価】!$R$12,IF(J132&gt;【積算根拠及び契約単価】!$H$12,(J132-【積算根拠及び契約単価】!$H$12)*【積算根拠及び契約単価】!$R$12,0))</f>
        <v>0</v>
      </c>
      <c r="T132" s="77"/>
      <c r="U132" s="78"/>
      <c r="V132" s="76">
        <f>IF(J132&gt;【積算根拠及び契約単価】!$H$14,(J132-【積算根拠及び契約単価】!$H$14)*【積算根拠及び契約単価】!$R$14,0)</f>
        <v>0</v>
      </c>
      <c r="W132" s="77"/>
      <c r="X132" s="78"/>
      <c r="Y132" s="75">
        <f t="shared" si="2"/>
        <v>0</v>
      </c>
      <c r="Z132" s="75"/>
      <c r="AA132" s="75"/>
      <c r="AB132" s="75"/>
    </row>
    <row r="133" spans="4:28" ht="15" customHeight="1" x14ac:dyDescent="0.15">
      <c r="D133" s="21"/>
      <c r="E133" s="79" t="s">
        <v>26</v>
      </c>
      <c r="F133" s="79"/>
      <c r="G133" s="79"/>
      <c r="H133" s="80" t="s">
        <v>18</v>
      </c>
      <c r="I133" s="80"/>
      <c r="J133" s="80">
        <v>450</v>
      </c>
      <c r="K133" s="80"/>
      <c r="L133" s="80"/>
      <c r="M133" s="76">
        <f>【積算根拠及び契約単価】!$R$9</f>
        <v>0</v>
      </c>
      <c r="N133" s="77"/>
      <c r="O133" s="78"/>
      <c r="P133" s="76">
        <f>IF(J133&gt;【積算根拠及び契約単価】!$H$11,(【積算根拠及び契約単価】!$H$11-【積算根拠及び契約単価】!$H$10)*【積算根拠及び契約単価】!$R$10,IF(J133&gt;【積算根拠及び契約単価】!$H$10,(J133-【積算根拠及び契約単価】!$H$10)*【積算根拠及び契約単価】!$R$10,0))</f>
        <v>0</v>
      </c>
      <c r="Q133" s="77"/>
      <c r="R133" s="78"/>
      <c r="S133" s="76">
        <f>IF(J133&gt;【積算根拠及び契約単価】!$H$13,(【積算根拠及び契約単価】!$H$13-【積算根拠及び契約単価】!$H$12)*【積算根拠及び契約単価】!$R$12,IF(J133&gt;【積算根拠及び契約単価】!$H$12,(J133-【積算根拠及び契約単価】!$H$12)*【積算根拠及び契約単価】!$R$12,0))</f>
        <v>0</v>
      </c>
      <c r="T133" s="77"/>
      <c r="U133" s="78"/>
      <c r="V133" s="76">
        <f>IF(J133&gt;【積算根拠及び契約単価】!$H$14,(J133-【積算根拠及び契約単価】!$H$14)*【積算根拠及び契約単価】!$R$14,0)</f>
        <v>0</v>
      </c>
      <c r="W133" s="77"/>
      <c r="X133" s="78"/>
      <c r="Y133" s="75">
        <f t="shared" si="2"/>
        <v>0</v>
      </c>
      <c r="Z133" s="75"/>
      <c r="AA133" s="75"/>
      <c r="AB133" s="75"/>
    </row>
    <row r="134" spans="4:28" ht="15" customHeight="1" x14ac:dyDescent="0.15">
      <c r="D134" s="21"/>
      <c r="E134" s="79" t="s">
        <v>26</v>
      </c>
      <c r="F134" s="79"/>
      <c r="G134" s="79"/>
      <c r="H134" s="80" t="s">
        <v>19</v>
      </c>
      <c r="I134" s="80"/>
      <c r="J134" s="80">
        <v>366</v>
      </c>
      <c r="K134" s="80"/>
      <c r="L134" s="80"/>
      <c r="M134" s="76">
        <f>【積算根拠及び契約単価】!$R$9</f>
        <v>0</v>
      </c>
      <c r="N134" s="77"/>
      <c r="O134" s="78"/>
      <c r="P134" s="76">
        <f>IF(J134&gt;【積算根拠及び契約単価】!$H$11,(【積算根拠及び契約単価】!$H$11-【積算根拠及び契約単価】!$H$10)*【積算根拠及び契約単価】!$R$10,IF(J134&gt;【積算根拠及び契約単価】!$H$10,(J134-【積算根拠及び契約単価】!$H$10)*【積算根拠及び契約単価】!$R$10,0))</f>
        <v>0</v>
      </c>
      <c r="Q134" s="77"/>
      <c r="R134" s="78"/>
      <c r="S134" s="76">
        <f>IF(J134&gt;【積算根拠及び契約単価】!$H$13,(【積算根拠及び契約単価】!$H$13-【積算根拠及び契約単価】!$H$12)*【積算根拠及び契約単価】!$R$12,IF(J134&gt;【積算根拠及び契約単価】!$H$12,(J134-【積算根拠及び契約単価】!$H$12)*【積算根拠及び契約単価】!$R$12,0))</f>
        <v>0</v>
      </c>
      <c r="T134" s="77"/>
      <c r="U134" s="78"/>
      <c r="V134" s="76">
        <f>IF(J134&gt;【積算根拠及び契約単価】!$H$14,(J134-【積算根拠及び契約単価】!$H$14)*【積算根拠及び契約単価】!$R$14,0)</f>
        <v>0</v>
      </c>
      <c r="W134" s="77"/>
      <c r="X134" s="78"/>
      <c r="Y134" s="75">
        <f t="shared" si="2"/>
        <v>0</v>
      </c>
      <c r="Z134" s="75"/>
      <c r="AA134" s="75"/>
      <c r="AB134" s="75"/>
    </row>
    <row r="135" spans="4:28" ht="15" customHeight="1" x14ac:dyDescent="0.15">
      <c r="D135" s="21"/>
      <c r="E135" s="79" t="s">
        <v>26</v>
      </c>
      <c r="F135" s="79"/>
      <c r="G135" s="79"/>
      <c r="H135" s="80" t="s">
        <v>20</v>
      </c>
      <c r="I135" s="80"/>
      <c r="J135" s="80">
        <v>411</v>
      </c>
      <c r="K135" s="80"/>
      <c r="L135" s="80"/>
      <c r="M135" s="76">
        <f>【積算根拠及び契約単価】!$R$9</f>
        <v>0</v>
      </c>
      <c r="N135" s="77"/>
      <c r="O135" s="78"/>
      <c r="P135" s="76">
        <f>IF(J135&gt;【積算根拠及び契約単価】!$H$11,(【積算根拠及び契約単価】!$H$11-【積算根拠及び契約単価】!$H$10)*【積算根拠及び契約単価】!$R$10,IF(J135&gt;【積算根拠及び契約単価】!$H$10,(J135-【積算根拠及び契約単価】!$H$10)*【積算根拠及び契約単価】!$R$10,0))</f>
        <v>0</v>
      </c>
      <c r="Q135" s="77"/>
      <c r="R135" s="78"/>
      <c r="S135" s="76">
        <f>IF(J135&gt;【積算根拠及び契約単価】!$H$13,(【積算根拠及び契約単価】!$H$13-【積算根拠及び契約単価】!$H$12)*【積算根拠及び契約単価】!$R$12,IF(J135&gt;【積算根拠及び契約単価】!$H$12,(J135-【積算根拠及び契約単価】!$H$12)*【積算根拠及び契約単価】!$R$12,0))</f>
        <v>0</v>
      </c>
      <c r="T135" s="77"/>
      <c r="U135" s="78"/>
      <c r="V135" s="76">
        <f>IF(J135&gt;【積算根拠及び契約単価】!$H$14,(J135-【積算根拠及び契約単価】!$H$14)*【積算根拠及び契約単価】!$R$14,0)</f>
        <v>0</v>
      </c>
      <c r="W135" s="77"/>
      <c r="X135" s="78"/>
      <c r="Y135" s="75">
        <f t="shared" si="2"/>
        <v>0</v>
      </c>
      <c r="Z135" s="75"/>
      <c r="AA135" s="75"/>
      <c r="AB135" s="75"/>
    </row>
    <row r="136" spans="4:28" ht="15" customHeight="1" x14ac:dyDescent="0.15">
      <c r="D136" s="21"/>
      <c r="E136" s="79" t="s">
        <v>26</v>
      </c>
      <c r="F136" s="79"/>
      <c r="G136" s="79"/>
      <c r="H136" s="80" t="s">
        <v>21</v>
      </c>
      <c r="I136" s="80"/>
      <c r="J136" s="80">
        <v>475</v>
      </c>
      <c r="K136" s="80"/>
      <c r="L136" s="80"/>
      <c r="M136" s="76">
        <f>【積算根拠及び契約単価】!$R$9</f>
        <v>0</v>
      </c>
      <c r="N136" s="77"/>
      <c r="O136" s="78"/>
      <c r="P136" s="76">
        <f>IF(J136&gt;【積算根拠及び契約単価】!$H$11,(【積算根拠及び契約単価】!$H$11-【積算根拠及び契約単価】!$H$10)*【積算根拠及び契約単価】!$R$10,IF(J136&gt;【積算根拠及び契約単価】!$H$10,(J136-【積算根拠及び契約単価】!$H$10)*【積算根拠及び契約単価】!$R$10,0))</f>
        <v>0</v>
      </c>
      <c r="Q136" s="77"/>
      <c r="R136" s="78"/>
      <c r="S136" s="76">
        <f>IF(J136&gt;【積算根拠及び契約単価】!$H$13,(【積算根拠及び契約単価】!$H$13-【積算根拠及び契約単価】!$H$12)*【積算根拠及び契約単価】!$R$12,IF(J136&gt;【積算根拠及び契約単価】!$H$12,(J136-【積算根拠及び契約単価】!$H$12)*【積算根拠及び契約単価】!$R$12,0))</f>
        <v>0</v>
      </c>
      <c r="T136" s="77"/>
      <c r="U136" s="78"/>
      <c r="V136" s="76">
        <f>IF(J136&gt;【積算根拠及び契約単価】!$H$14,(J136-【積算根拠及び契約単価】!$H$14)*【積算根拠及び契約単価】!$R$14,0)</f>
        <v>0</v>
      </c>
      <c r="W136" s="77"/>
      <c r="X136" s="78"/>
      <c r="Y136" s="75">
        <f t="shared" si="2"/>
        <v>0</v>
      </c>
      <c r="Z136" s="75"/>
      <c r="AA136" s="75"/>
      <c r="AB136" s="75"/>
    </row>
    <row r="137" spans="4:28" ht="15" customHeight="1" x14ac:dyDescent="0.15">
      <c r="D137" s="21"/>
      <c r="E137" s="79" t="s">
        <v>26</v>
      </c>
      <c r="F137" s="79"/>
      <c r="G137" s="79"/>
      <c r="H137" s="80" t="s">
        <v>22</v>
      </c>
      <c r="I137" s="80"/>
      <c r="J137" s="80">
        <v>447</v>
      </c>
      <c r="K137" s="80"/>
      <c r="L137" s="80"/>
      <c r="M137" s="76">
        <f>【積算根拠及び契約単価】!$R$9</f>
        <v>0</v>
      </c>
      <c r="N137" s="77"/>
      <c r="O137" s="78"/>
      <c r="P137" s="76">
        <f>IF(J137&gt;【積算根拠及び契約単価】!$H$11,(【積算根拠及び契約単価】!$H$11-【積算根拠及び契約単価】!$H$10)*【積算根拠及び契約単価】!$R$10,IF(J137&gt;【積算根拠及び契約単価】!$H$10,(J137-【積算根拠及び契約単価】!$H$10)*【積算根拠及び契約単価】!$R$10,0))</f>
        <v>0</v>
      </c>
      <c r="Q137" s="77"/>
      <c r="R137" s="78"/>
      <c r="S137" s="76">
        <f>IF(J137&gt;【積算根拠及び契約単価】!$H$13,(【積算根拠及び契約単価】!$H$13-【積算根拠及び契約単価】!$H$12)*【積算根拠及び契約単価】!$R$12,IF(J137&gt;【積算根拠及び契約単価】!$H$12,(J137-【積算根拠及び契約単価】!$H$12)*【積算根拠及び契約単価】!$R$12,0))</f>
        <v>0</v>
      </c>
      <c r="T137" s="77"/>
      <c r="U137" s="78"/>
      <c r="V137" s="76">
        <f>IF(J137&gt;【積算根拠及び契約単価】!$H$14,(J137-【積算根拠及び契約単価】!$H$14)*【積算根拠及び契約単価】!$R$14,0)</f>
        <v>0</v>
      </c>
      <c r="W137" s="77"/>
      <c r="X137" s="78"/>
      <c r="Y137" s="75">
        <f t="shared" si="2"/>
        <v>0</v>
      </c>
      <c r="Z137" s="75"/>
      <c r="AA137" s="75"/>
      <c r="AB137" s="75"/>
    </row>
    <row r="138" spans="4:28" ht="15" customHeight="1" x14ac:dyDescent="0.15">
      <c r="D138" s="21"/>
      <c r="E138" s="79" t="s">
        <v>26</v>
      </c>
      <c r="F138" s="79"/>
      <c r="G138" s="79"/>
      <c r="H138" s="80" t="s">
        <v>23</v>
      </c>
      <c r="I138" s="80"/>
      <c r="J138" s="80">
        <v>486</v>
      </c>
      <c r="K138" s="80"/>
      <c r="L138" s="80"/>
      <c r="M138" s="76">
        <f>【積算根拠及び契約単価】!$R$9</f>
        <v>0</v>
      </c>
      <c r="N138" s="77"/>
      <c r="O138" s="78"/>
      <c r="P138" s="76">
        <f>IF(J138&gt;【積算根拠及び契約単価】!$H$11,(【積算根拠及び契約単価】!$H$11-【積算根拠及び契約単価】!$H$10)*【積算根拠及び契約単価】!$R$10,IF(J138&gt;【積算根拠及び契約単価】!$H$10,(J138-【積算根拠及び契約単価】!$H$10)*【積算根拠及び契約単価】!$R$10,0))</f>
        <v>0</v>
      </c>
      <c r="Q138" s="77"/>
      <c r="R138" s="78"/>
      <c r="S138" s="76">
        <f>IF(J138&gt;【積算根拠及び契約単価】!$H$13,(【積算根拠及び契約単価】!$H$13-【積算根拠及び契約単価】!$H$12)*【積算根拠及び契約単価】!$R$12,IF(J138&gt;【積算根拠及び契約単価】!$H$12,(J138-【積算根拠及び契約単価】!$H$12)*【積算根拠及び契約単価】!$R$12,0))</f>
        <v>0</v>
      </c>
      <c r="T138" s="77"/>
      <c r="U138" s="78"/>
      <c r="V138" s="76">
        <f>IF(J138&gt;【積算根拠及び契約単価】!$H$14,(J138-【積算根拠及び契約単価】!$H$14)*【積算根拠及び契約単価】!$R$14,0)</f>
        <v>0</v>
      </c>
      <c r="W138" s="77"/>
      <c r="X138" s="78"/>
      <c r="Y138" s="75">
        <f t="shared" si="2"/>
        <v>0</v>
      </c>
      <c r="Z138" s="75"/>
      <c r="AA138" s="75"/>
      <c r="AB138" s="75"/>
    </row>
    <row r="139" spans="4:28" ht="15" customHeight="1" x14ac:dyDescent="0.15">
      <c r="D139" s="21"/>
      <c r="E139" s="79" t="s">
        <v>26</v>
      </c>
      <c r="F139" s="79"/>
      <c r="G139" s="79"/>
      <c r="H139" s="80" t="s">
        <v>24</v>
      </c>
      <c r="I139" s="80"/>
      <c r="J139" s="80">
        <v>589</v>
      </c>
      <c r="K139" s="80"/>
      <c r="L139" s="80"/>
      <c r="M139" s="76">
        <f>【積算根拠及び契約単価】!$R$9</f>
        <v>0</v>
      </c>
      <c r="N139" s="77"/>
      <c r="O139" s="78"/>
      <c r="P139" s="76">
        <f>IF(J139&gt;【積算根拠及び契約単価】!$H$11,(【積算根拠及び契約単価】!$H$11-【積算根拠及び契約単価】!$H$10)*【積算根拠及び契約単価】!$R$10,IF(J139&gt;【積算根拠及び契約単価】!$H$10,(J139-【積算根拠及び契約単価】!$H$10)*【積算根拠及び契約単価】!$R$10,0))</f>
        <v>0</v>
      </c>
      <c r="Q139" s="77"/>
      <c r="R139" s="78"/>
      <c r="S139" s="76">
        <f>IF(J139&gt;【積算根拠及び契約単価】!$H$13,(【積算根拠及び契約単価】!$H$13-【積算根拠及び契約単価】!$H$12)*【積算根拠及び契約単価】!$R$12,IF(J139&gt;【積算根拠及び契約単価】!$H$12,(J139-【積算根拠及び契約単価】!$H$12)*【積算根拠及び契約単価】!$R$12,0))</f>
        <v>0</v>
      </c>
      <c r="T139" s="77"/>
      <c r="U139" s="78"/>
      <c r="V139" s="76">
        <f>IF(J139&gt;【積算根拠及び契約単価】!$H$14,(J139-【積算根拠及び契約単価】!$H$14)*【積算根拠及び契約単価】!$R$14,0)</f>
        <v>0</v>
      </c>
      <c r="W139" s="77"/>
      <c r="X139" s="78"/>
      <c r="Y139" s="75">
        <f t="shared" si="2"/>
        <v>0</v>
      </c>
      <c r="Z139" s="75"/>
      <c r="AA139" s="75"/>
      <c r="AB139" s="75"/>
    </row>
    <row r="140" spans="4:28" ht="15" customHeight="1" x14ac:dyDescent="0.15">
      <c r="D140" s="21"/>
      <c r="E140" s="79" t="s">
        <v>26</v>
      </c>
      <c r="F140" s="79"/>
      <c r="G140" s="79"/>
      <c r="H140" s="80" t="s">
        <v>25</v>
      </c>
      <c r="I140" s="80"/>
      <c r="J140" s="80">
        <v>520</v>
      </c>
      <c r="K140" s="80"/>
      <c r="L140" s="80"/>
      <c r="M140" s="76">
        <f>【積算根拠及び契約単価】!$R$9</f>
        <v>0</v>
      </c>
      <c r="N140" s="77"/>
      <c r="O140" s="78"/>
      <c r="P140" s="76">
        <f>IF(J140&gt;【積算根拠及び契約単価】!$H$11,(【積算根拠及び契約単価】!$H$11-【積算根拠及び契約単価】!$H$10)*【積算根拠及び契約単価】!$R$10,IF(J140&gt;【積算根拠及び契約単価】!$H$10,(J140-【積算根拠及び契約単価】!$H$10)*【積算根拠及び契約単価】!$R$10,0))</f>
        <v>0</v>
      </c>
      <c r="Q140" s="77"/>
      <c r="R140" s="78"/>
      <c r="S140" s="76">
        <f>IF(J140&gt;【積算根拠及び契約単価】!$H$13,(【積算根拠及び契約単価】!$H$13-【積算根拠及び契約単価】!$H$12)*【積算根拠及び契約単価】!$R$12,IF(J140&gt;【積算根拠及び契約単価】!$H$12,(J140-【積算根拠及び契約単価】!$H$12)*【積算根拠及び契約単価】!$R$12,0))</f>
        <v>0</v>
      </c>
      <c r="T140" s="77"/>
      <c r="U140" s="78"/>
      <c r="V140" s="76">
        <f>IF(J140&gt;【積算根拠及び契約単価】!$H$14,(J140-【積算根拠及び契約単価】!$H$14)*【積算根拠及び契約単価】!$R$14,0)</f>
        <v>0</v>
      </c>
      <c r="W140" s="77"/>
      <c r="X140" s="78"/>
      <c r="Y140" s="75">
        <f t="shared" si="2"/>
        <v>0</v>
      </c>
      <c r="Z140" s="75"/>
      <c r="AA140" s="75"/>
      <c r="AB140" s="75"/>
    </row>
    <row r="141" spans="4:28" ht="15" customHeight="1" x14ac:dyDescent="0.15">
      <c r="D141" s="21"/>
      <c r="E141" s="79" t="s">
        <v>31</v>
      </c>
      <c r="F141" s="79"/>
      <c r="G141" s="79"/>
      <c r="H141" s="80" t="s">
        <v>27</v>
      </c>
      <c r="I141" s="80"/>
      <c r="J141" s="80">
        <v>575</v>
      </c>
      <c r="K141" s="80"/>
      <c r="L141" s="80"/>
      <c r="M141" s="76">
        <f>【積算根拠及び契約単価】!$R$9</f>
        <v>0</v>
      </c>
      <c r="N141" s="77"/>
      <c r="O141" s="78"/>
      <c r="P141" s="76">
        <f>IF(J141&gt;【積算根拠及び契約単価】!$H$11,(【積算根拠及び契約単価】!$H$11-【積算根拠及び契約単価】!$H$10)*【積算根拠及び契約単価】!$R$10,IF(J141&gt;【積算根拠及び契約単価】!$H$10,(J141-【積算根拠及び契約単価】!$H$10)*【積算根拠及び契約単価】!$R$10,0))</f>
        <v>0</v>
      </c>
      <c r="Q141" s="77"/>
      <c r="R141" s="78"/>
      <c r="S141" s="76">
        <f>IF(J141&gt;【積算根拠及び契約単価】!$H$13,(【積算根拠及び契約単価】!$H$13-【積算根拠及び契約単価】!$H$12)*【積算根拠及び契約単価】!$R$12,IF(J141&gt;【積算根拠及び契約単価】!$H$12,(J141-【積算根拠及び契約単価】!$H$12)*【積算根拠及び契約単価】!$R$12,0))</f>
        <v>0</v>
      </c>
      <c r="T141" s="77"/>
      <c r="U141" s="78"/>
      <c r="V141" s="76">
        <f>IF(J141&gt;【積算根拠及び契約単価】!$H$14,(J141-【積算根拠及び契約単価】!$H$14)*【積算根拠及び契約単価】!$R$14,0)</f>
        <v>0</v>
      </c>
      <c r="W141" s="77"/>
      <c r="X141" s="78"/>
      <c r="Y141" s="75">
        <f t="shared" si="2"/>
        <v>0</v>
      </c>
      <c r="Z141" s="75"/>
      <c r="AA141" s="75"/>
      <c r="AB141" s="75"/>
    </row>
    <row r="142" spans="4:28" ht="15" customHeight="1" x14ac:dyDescent="0.15">
      <c r="D142" s="21"/>
      <c r="E142" s="79" t="s">
        <v>31</v>
      </c>
      <c r="F142" s="79"/>
      <c r="G142" s="79"/>
      <c r="H142" s="80" t="s">
        <v>28</v>
      </c>
      <c r="I142" s="80"/>
      <c r="J142" s="80">
        <v>499</v>
      </c>
      <c r="K142" s="80"/>
      <c r="L142" s="80"/>
      <c r="M142" s="76">
        <f>【積算根拠及び契約単価】!$R$9</f>
        <v>0</v>
      </c>
      <c r="N142" s="77"/>
      <c r="O142" s="78"/>
      <c r="P142" s="76">
        <f>IF(J142&gt;【積算根拠及び契約単価】!$H$11,(【積算根拠及び契約単価】!$H$11-【積算根拠及び契約単価】!$H$10)*【積算根拠及び契約単価】!$R$10,IF(J142&gt;【積算根拠及び契約単価】!$H$10,(J142-【積算根拠及び契約単価】!$H$10)*【積算根拠及び契約単価】!$R$10,0))</f>
        <v>0</v>
      </c>
      <c r="Q142" s="77"/>
      <c r="R142" s="78"/>
      <c r="S142" s="76">
        <f>IF(J142&gt;【積算根拠及び契約単価】!$H$13,(【積算根拠及び契約単価】!$H$13-【積算根拠及び契約単価】!$H$12)*【積算根拠及び契約単価】!$R$12,IF(J142&gt;【積算根拠及び契約単価】!$H$12,(J142-【積算根拠及び契約単価】!$H$12)*【積算根拠及び契約単価】!$R$12,0))</f>
        <v>0</v>
      </c>
      <c r="T142" s="77"/>
      <c r="U142" s="78"/>
      <c r="V142" s="76">
        <f>IF(J142&gt;【積算根拠及び契約単価】!$H$14,(J142-【積算根拠及び契約単価】!$H$14)*【積算根拠及び契約単価】!$R$14,0)</f>
        <v>0</v>
      </c>
      <c r="W142" s="77"/>
      <c r="X142" s="78"/>
      <c r="Y142" s="75">
        <f t="shared" si="2"/>
        <v>0</v>
      </c>
      <c r="Z142" s="75"/>
      <c r="AA142" s="75"/>
      <c r="AB142" s="75"/>
    </row>
    <row r="143" spans="4:28" ht="15" customHeight="1" x14ac:dyDescent="0.15">
      <c r="D143" s="21"/>
      <c r="E143" s="79" t="s">
        <v>31</v>
      </c>
      <c r="F143" s="79"/>
      <c r="G143" s="79"/>
      <c r="H143" s="80" t="s">
        <v>29</v>
      </c>
      <c r="I143" s="80"/>
      <c r="J143" s="80">
        <v>502</v>
      </c>
      <c r="K143" s="80"/>
      <c r="L143" s="80"/>
      <c r="M143" s="76">
        <f>【積算根拠及び契約単価】!$R$9</f>
        <v>0</v>
      </c>
      <c r="N143" s="77"/>
      <c r="O143" s="78"/>
      <c r="P143" s="76">
        <f>IF(J143&gt;【積算根拠及び契約単価】!$H$11,(【積算根拠及び契約単価】!$H$11-【積算根拠及び契約単価】!$H$10)*【積算根拠及び契約単価】!$R$10,IF(J143&gt;【積算根拠及び契約単価】!$H$10,(J143-【積算根拠及び契約単価】!$H$10)*【積算根拠及び契約単価】!$R$10,0))</f>
        <v>0</v>
      </c>
      <c r="Q143" s="77"/>
      <c r="R143" s="78"/>
      <c r="S143" s="76">
        <f>IF(J143&gt;【積算根拠及び契約単価】!$H$13,(【積算根拠及び契約単価】!$H$13-【積算根拠及び契約単価】!$H$12)*【積算根拠及び契約単価】!$R$12,IF(J143&gt;【積算根拠及び契約単価】!$H$12,(J143-【積算根拠及び契約単価】!$H$12)*【積算根拠及び契約単価】!$R$12,0))</f>
        <v>0</v>
      </c>
      <c r="T143" s="77"/>
      <c r="U143" s="78"/>
      <c r="V143" s="76">
        <f>IF(J143&gt;【積算根拠及び契約単価】!$H$14,(J143-【積算根拠及び契約単価】!$H$14)*【積算根拠及び契約単価】!$R$14,0)</f>
        <v>0</v>
      </c>
      <c r="W143" s="77"/>
      <c r="X143" s="78"/>
      <c r="Y143" s="75">
        <f t="shared" si="2"/>
        <v>0</v>
      </c>
      <c r="Z143" s="75"/>
      <c r="AA143" s="75"/>
      <c r="AB143" s="75"/>
    </row>
    <row r="144" spans="4:28" ht="15" customHeight="1" x14ac:dyDescent="0.15">
      <c r="D144" s="21"/>
      <c r="E144" s="21"/>
      <c r="F144" s="22"/>
    </row>
    <row r="145" spans="1:28" ht="15" customHeight="1" x14ac:dyDescent="0.15">
      <c r="D145" s="21"/>
      <c r="E145" s="21"/>
      <c r="F145" s="22"/>
      <c r="S145" s="74" t="s">
        <v>32</v>
      </c>
      <c r="T145" s="74"/>
      <c r="U145" s="74"/>
      <c r="V145" s="74"/>
      <c r="W145" s="74"/>
      <c r="X145" s="74"/>
      <c r="Y145" s="75">
        <f t="shared" ref="Y145" si="3">SUM(Y120:AB143)</f>
        <v>0</v>
      </c>
      <c r="Z145" s="75"/>
      <c r="AA145" s="75"/>
      <c r="AB145" s="75"/>
    </row>
    <row r="146" spans="1:28" ht="15" customHeight="1" x14ac:dyDescent="0.15">
      <c r="D146" s="21"/>
      <c r="E146" s="21"/>
      <c r="F146" s="22"/>
    </row>
    <row r="147" spans="1:28" ht="15" customHeight="1" x14ac:dyDescent="0.15">
      <c r="A147" s="35"/>
      <c r="B147" s="35"/>
      <c r="C147" s="35"/>
      <c r="D147" s="35"/>
      <c r="E147" s="35" t="s">
        <v>240</v>
      </c>
      <c r="F147" s="22"/>
    </row>
    <row r="148" spans="1:28" ht="15" customHeight="1" x14ac:dyDescent="0.15">
      <c r="A148" s="35"/>
      <c r="B148" s="35"/>
      <c r="C148" s="35"/>
      <c r="D148" s="35"/>
      <c r="E148" s="35" t="s">
        <v>241</v>
      </c>
      <c r="F148" s="22"/>
    </row>
    <row r="149" spans="1:28" ht="15" customHeight="1" x14ac:dyDescent="0.15">
      <c r="A149" s="35"/>
      <c r="B149" s="35"/>
      <c r="C149" s="35"/>
      <c r="D149" s="35"/>
      <c r="E149" s="35" t="s">
        <v>242</v>
      </c>
      <c r="F149" s="22"/>
    </row>
    <row r="150" spans="1:28" ht="15" customHeight="1" x14ac:dyDescent="0.15">
      <c r="A150" s="35"/>
      <c r="B150" s="35"/>
      <c r="C150" s="35"/>
      <c r="D150" s="35"/>
      <c r="E150" s="35" t="s">
        <v>243</v>
      </c>
      <c r="F150" s="22"/>
    </row>
    <row r="151" spans="1:28" ht="15" customHeight="1" x14ac:dyDescent="0.15">
      <c r="A151" s="35"/>
      <c r="B151" s="35"/>
      <c r="C151" s="35"/>
      <c r="D151" s="35"/>
      <c r="E151" s="35" t="s">
        <v>253</v>
      </c>
      <c r="F151" s="22"/>
    </row>
    <row r="152" spans="1:28" ht="15" customHeight="1" x14ac:dyDescent="0.15">
      <c r="A152" s="35"/>
      <c r="B152" s="35"/>
      <c r="C152" s="35"/>
      <c r="D152" s="35"/>
      <c r="E152" s="35" t="s">
        <v>254</v>
      </c>
      <c r="F152" s="22"/>
    </row>
    <row r="153" spans="1:28" ht="15" customHeight="1" x14ac:dyDescent="0.15">
      <c r="A153" s="35"/>
      <c r="B153" s="35"/>
      <c r="C153" s="35"/>
      <c r="E153" s="35" t="s">
        <v>247</v>
      </c>
      <c r="F153" s="22"/>
    </row>
    <row r="154" spans="1:28" ht="15" customHeight="1" x14ac:dyDescent="0.15">
      <c r="A154" s="35"/>
      <c r="B154" s="35"/>
      <c r="C154" s="35"/>
      <c r="E154" s="20" t="s">
        <v>248</v>
      </c>
    </row>
    <row r="155" spans="1:28" ht="15" customHeight="1" x14ac:dyDescent="0.15">
      <c r="A155" s="35"/>
      <c r="B155" s="35"/>
      <c r="C155" s="35"/>
      <c r="E155" s="20" t="s">
        <v>135</v>
      </c>
    </row>
    <row r="156" spans="1:28" ht="15" customHeight="1" x14ac:dyDescent="0.15">
      <c r="A156" s="35"/>
      <c r="B156" s="35"/>
      <c r="C156" s="35"/>
      <c r="E156" s="20" t="s">
        <v>244</v>
      </c>
    </row>
    <row r="157" spans="1:28" ht="15" customHeight="1" x14ac:dyDescent="0.15">
      <c r="A157" s="35"/>
      <c r="B157" s="35"/>
      <c r="C157" s="35"/>
      <c r="E157" s="20" t="s">
        <v>249</v>
      </c>
    </row>
    <row r="158" spans="1:28" ht="15" customHeight="1" x14ac:dyDescent="0.15">
      <c r="A158" s="35"/>
      <c r="B158" s="35"/>
      <c r="C158" s="35"/>
      <c r="E158" s="20" t="s">
        <v>251</v>
      </c>
    </row>
    <row r="159" spans="1:28" ht="15" customHeight="1" x14ac:dyDescent="0.15">
      <c r="A159" s="35"/>
      <c r="B159" s="35"/>
      <c r="C159" s="35"/>
      <c r="D159" s="35"/>
      <c r="E159" s="35" t="s">
        <v>252</v>
      </c>
      <c r="F159" s="22"/>
    </row>
    <row r="160" spans="1:28" ht="15" customHeight="1" x14ac:dyDescent="0.15">
      <c r="A160" s="35"/>
      <c r="B160" s="35"/>
      <c r="C160" s="35"/>
      <c r="D160" s="35"/>
      <c r="E160" s="35" t="s">
        <v>274</v>
      </c>
      <c r="F160" s="22"/>
    </row>
    <row r="161" spans="1:29" ht="15" customHeight="1" x14ac:dyDescent="0.15">
      <c r="D161" s="21"/>
      <c r="E161" s="21"/>
      <c r="F161" s="22"/>
    </row>
    <row r="162" spans="1:29" ht="15" customHeight="1" x14ac:dyDescent="0.15">
      <c r="D162" s="21"/>
      <c r="E162" s="21"/>
      <c r="F162" s="22"/>
    </row>
    <row r="163" spans="1:29" ht="15" customHeight="1" x14ac:dyDescent="0.15">
      <c r="A163" s="32"/>
      <c r="B163" s="32"/>
      <c r="C163" s="21"/>
      <c r="E163" s="27"/>
      <c r="F163" s="27"/>
      <c r="G163" s="27"/>
      <c r="H163" s="27"/>
      <c r="I163" s="27"/>
      <c r="J163" s="27"/>
      <c r="K163" s="27"/>
      <c r="L163" s="27"/>
      <c r="M163" s="28"/>
      <c r="N163" s="28"/>
      <c r="O163" s="28"/>
      <c r="P163" s="28"/>
      <c r="Q163" s="28"/>
      <c r="R163" s="28"/>
      <c r="S163" s="28"/>
      <c r="T163" s="28"/>
      <c r="U163" s="28"/>
      <c r="V163" s="28"/>
    </row>
    <row r="164" spans="1:29" ht="15" customHeight="1" x14ac:dyDescent="0.15">
      <c r="A164" s="32"/>
      <c r="B164" s="32"/>
      <c r="C164" s="21"/>
      <c r="D164" s="27" t="s">
        <v>0</v>
      </c>
      <c r="E164" s="27"/>
      <c r="F164" s="27"/>
      <c r="G164" s="27"/>
      <c r="H164" s="27"/>
      <c r="I164" s="27"/>
      <c r="J164" s="27"/>
      <c r="K164" s="27"/>
      <c r="L164" s="27"/>
      <c r="M164" s="28"/>
      <c r="N164" s="28"/>
      <c r="O164" s="28"/>
      <c r="P164" s="28"/>
      <c r="Q164" s="28"/>
      <c r="R164" s="28"/>
      <c r="S164" s="28"/>
      <c r="T164" s="28"/>
      <c r="U164" s="28"/>
      <c r="V164" s="28"/>
    </row>
    <row r="165" spans="1:29" ht="15" customHeight="1" x14ac:dyDescent="0.15">
      <c r="A165" s="32"/>
      <c r="B165" s="32"/>
      <c r="C165" s="21"/>
      <c r="E165" s="21"/>
      <c r="F165" s="22"/>
    </row>
    <row r="166" spans="1:29" ht="15" customHeight="1" x14ac:dyDescent="0.15">
      <c r="A166" s="32"/>
      <c r="B166" s="32"/>
      <c r="C166" s="21"/>
      <c r="D166" s="21"/>
      <c r="E166" s="21"/>
      <c r="F166" s="22"/>
    </row>
    <row r="167" spans="1:29" ht="15" customHeight="1" x14ac:dyDescent="0.15">
      <c r="A167" s="32"/>
      <c r="B167" s="32"/>
      <c r="C167" s="21"/>
      <c r="D167" s="21"/>
      <c r="E167" s="81" t="s">
        <v>1</v>
      </c>
      <c r="F167" s="81"/>
      <c r="G167" s="81"/>
      <c r="H167" s="23" t="s">
        <v>2</v>
      </c>
      <c r="I167" s="26" t="s">
        <v>75</v>
      </c>
      <c r="J167" s="26"/>
      <c r="K167" s="26"/>
    </row>
    <row r="168" spans="1:29" ht="15" customHeight="1" x14ac:dyDescent="0.15">
      <c r="A168" s="32"/>
      <c r="B168" s="32"/>
      <c r="C168" s="21"/>
      <c r="D168" s="21"/>
      <c r="E168" s="81" t="s">
        <v>4</v>
      </c>
      <c r="F168" s="81"/>
      <c r="G168" s="81"/>
      <c r="H168" s="23" t="s">
        <v>2</v>
      </c>
      <c r="I168" s="20" t="s">
        <v>76</v>
      </c>
    </row>
    <row r="169" spans="1:29" ht="15" customHeight="1" x14ac:dyDescent="0.15">
      <c r="A169" s="32"/>
      <c r="B169" s="32"/>
      <c r="C169" s="21"/>
      <c r="D169" s="21"/>
      <c r="E169" s="81" t="s">
        <v>6</v>
      </c>
      <c r="F169" s="81"/>
      <c r="G169" s="81"/>
      <c r="H169" s="23" t="s">
        <v>2</v>
      </c>
      <c r="I169" s="20" t="s">
        <v>7</v>
      </c>
    </row>
    <row r="170" spans="1:29" ht="15" customHeight="1" x14ac:dyDescent="0.15">
      <c r="A170" s="32"/>
      <c r="B170" s="32"/>
      <c r="C170" s="21"/>
      <c r="D170" s="21"/>
      <c r="E170" s="21"/>
      <c r="F170" s="21"/>
      <c r="G170" s="23"/>
    </row>
    <row r="171" spans="1:29" ht="15" customHeight="1" x14ac:dyDescent="0.15">
      <c r="A171" s="32"/>
      <c r="B171" s="32"/>
      <c r="C171" s="21"/>
      <c r="D171" s="21"/>
      <c r="E171" s="79" t="s">
        <v>8</v>
      </c>
      <c r="F171" s="79"/>
      <c r="G171" s="79"/>
      <c r="H171" s="79"/>
      <c r="I171" s="79"/>
      <c r="J171" s="82" t="s">
        <v>9</v>
      </c>
      <c r="K171" s="82"/>
      <c r="L171" s="82"/>
      <c r="M171" s="83" t="s">
        <v>10</v>
      </c>
      <c r="N171" s="84"/>
      <c r="O171" s="85"/>
      <c r="P171" s="74" t="s">
        <v>11</v>
      </c>
      <c r="Q171" s="74"/>
      <c r="R171" s="74"/>
      <c r="S171" s="74"/>
      <c r="T171" s="74"/>
      <c r="U171" s="74"/>
      <c r="V171" s="74"/>
      <c r="W171" s="74"/>
      <c r="X171" s="74"/>
      <c r="Y171" s="74" t="s">
        <v>12</v>
      </c>
      <c r="Z171" s="74"/>
      <c r="AA171" s="74"/>
      <c r="AB171" s="74"/>
    </row>
    <row r="172" spans="1:29" ht="15" customHeight="1" x14ac:dyDescent="0.15">
      <c r="A172" s="32"/>
      <c r="B172" s="32"/>
      <c r="C172" s="21"/>
      <c r="D172" s="21"/>
      <c r="E172" s="79"/>
      <c r="F172" s="79"/>
      <c r="G172" s="79"/>
      <c r="H172" s="79"/>
      <c r="I172" s="79"/>
      <c r="J172" s="82"/>
      <c r="K172" s="82"/>
      <c r="L172" s="82"/>
      <c r="M172" s="86"/>
      <c r="N172" s="87"/>
      <c r="O172" s="88"/>
      <c r="P172" s="74" t="s">
        <v>13</v>
      </c>
      <c r="Q172" s="74"/>
      <c r="R172" s="74"/>
      <c r="S172" s="74" t="s">
        <v>14</v>
      </c>
      <c r="T172" s="74"/>
      <c r="U172" s="74"/>
      <c r="V172" s="74" t="s">
        <v>15</v>
      </c>
      <c r="W172" s="74"/>
      <c r="X172" s="74"/>
      <c r="Y172" s="74"/>
      <c r="Z172" s="74"/>
      <c r="AA172" s="74"/>
      <c r="AB172" s="74"/>
    </row>
    <row r="173" spans="1:29" ht="15" customHeight="1" x14ac:dyDescent="0.15">
      <c r="A173" s="32"/>
      <c r="B173" s="32"/>
      <c r="C173" s="21"/>
      <c r="D173" s="21"/>
      <c r="E173" s="79"/>
      <c r="F173" s="79"/>
      <c r="G173" s="79"/>
      <c r="H173" s="79"/>
      <c r="I173" s="79"/>
      <c r="J173" s="82"/>
      <c r="K173" s="82"/>
      <c r="L173" s="82"/>
      <c r="M173" s="89"/>
      <c r="N173" s="90"/>
      <c r="O173" s="91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</row>
    <row r="174" spans="1:29" ht="15" customHeight="1" x14ac:dyDescent="0.15">
      <c r="A174" s="32"/>
      <c r="B174" s="32"/>
      <c r="C174" s="21"/>
      <c r="D174" s="21"/>
      <c r="E174" s="79" t="s">
        <v>16</v>
      </c>
      <c r="F174" s="79"/>
      <c r="G174" s="79"/>
      <c r="H174" s="80" t="s">
        <v>30</v>
      </c>
      <c r="I174" s="80"/>
      <c r="J174" s="80">
        <v>351</v>
      </c>
      <c r="K174" s="80"/>
      <c r="L174" s="80"/>
      <c r="M174" s="76">
        <f>【積算根拠及び契約単価】!$R$9</f>
        <v>0</v>
      </c>
      <c r="N174" s="77"/>
      <c r="O174" s="78"/>
      <c r="P174" s="76">
        <f>IF(J174&gt;【積算根拠及び契約単価】!$H$11,(【積算根拠及び契約単価】!$H$11-【積算根拠及び契約単価】!$H$10)*【積算根拠及び契約単価】!$R$10,IF(J174&gt;【積算根拠及び契約単価】!$H$10,(J174-【積算根拠及び契約単価】!$H$10)*【積算根拠及び契約単価】!$R$10,0))</f>
        <v>0</v>
      </c>
      <c r="Q174" s="77"/>
      <c r="R174" s="78"/>
      <c r="S174" s="76">
        <f>IF(J174&gt;【積算根拠及び契約単価】!$H$13,(【積算根拠及び契約単価】!$H$13-【積算根拠及び契約単価】!$H$12)*【積算根拠及び契約単価】!$R$12,IF(J174&gt;【積算根拠及び契約単価】!$H$12,(J174-【積算根拠及び契約単価】!$H$12)*【積算根拠及び契約単価】!$R$12,0))</f>
        <v>0</v>
      </c>
      <c r="T174" s="77"/>
      <c r="U174" s="78"/>
      <c r="V174" s="76">
        <f>IF(J174&gt;【積算根拠及び契約単価】!$H$14,(J174-【積算根拠及び契約単価】!$H$14)*【積算根拠及び契約単価】!$R$14,0)</f>
        <v>0</v>
      </c>
      <c r="W174" s="77"/>
      <c r="X174" s="78"/>
      <c r="Y174" s="75">
        <f t="shared" ref="Y174:Y197" si="4">ROUNDDOWN(M174+P174+S174+V174,0)</f>
        <v>0</v>
      </c>
      <c r="Z174" s="75"/>
      <c r="AA174" s="75"/>
      <c r="AB174" s="75"/>
      <c r="AC174" s="24"/>
    </row>
    <row r="175" spans="1:29" ht="15" customHeight="1" x14ac:dyDescent="0.15">
      <c r="A175" s="32"/>
      <c r="B175" s="32"/>
      <c r="C175" s="21"/>
      <c r="D175" s="21"/>
      <c r="E175" s="79" t="s">
        <v>16</v>
      </c>
      <c r="F175" s="79"/>
      <c r="G175" s="79"/>
      <c r="H175" s="80" t="s">
        <v>18</v>
      </c>
      <c r="I175" s="80"/>
      <c r="J175" s="80">
        <v>315</v>
      </c>
      <c r="K175" s="80"/>
      <c r="L175" s="80"/>
      <c r="M175" s="76">
        <f>【積算根拠及び契約単価】!$R$9</f>
        <v>0</v>
      </c>
      <c r="N175" s="77"/>
      <c r="O175" s="78"/>
      <c r="P175" s="76">
        <f>IF(J175&gt;【積算根拠及び契約単価】!$H$11,(【積算根拠及び契約単価】!$H$11-【積算根拠及び契約単価】!$H$10)*【積算根拠及び契約単価】!$R$10,IF(J175&gt;【積算根拠及び契約単価】!$H$10,(J175-【積算根拠及び契約単価】!$H$10)*【積算根拠及び契約単価】!$R$10,0))</f>
        <v>0</v>
      </c>
      <c r="Q175" s="77"/>
      <c r="R175" s="78"/>
      <c r="S175" s="76">
        <f>IF(J175&gt;【積算根拠及び契約単価】!$H$13,(【積算根拠及び契約単価】!$H$13-【積算根拠及び契約単価】!$H$12)*【積算根拠及び契約単価】!$R$12,IF(J175&gt;【積算根拠及び契約単価】!$H$12,(J175-【積算根拠及び契約単価】!$H$12)*【積算根拠及び契約単価】!$R$12,0))</f>
        <v>0</v>
      </c>
      <c r="T175" s="77"/>
      <c r="U175" s="78"/>
      <c r="V175" s="76">
        <f>IF(J175&gt;【積算根拠及び契約単価】!$H$14,(J175-【積算根拠及び契約単価】!$H$14)*【積算根拠及び契約単価】!$R$14,0)</f>
        <v>0</v>
      </c>
      <c r="W175" s="77"/>
      <c r="X175" s="78"/>
      <c r="Y175" s="75">
        <f t="shared" si="4"/>
        <v>0</v>
      </c>
      <c r="Z175" s="75"/>
      <c r="AA175" s="75"/>
      <c r="AB175" s="75"/>
    </row>
    <row r="176" spans="1:29" ht="15" customHeight="1" x14ac:dyDescent="0.15">
      <c r="D176" s="21"/>
      <c r="E176" s="79" t="s">
        <v>16</v>
      </c>
      <c r="F176" s="79"/>
      <c r="G176" s="79"/>
      <c r="H176" s="80" t="s">
        <v>19</v>
      </c>
      <c r="I176" s="80"/>
      <c r="J176" s="80">
        <v>252</v>
      </c>
      <c r="K176" s="80"/>
      <c r="L176" s="80"/>
      <c r="M176" s="76">
        <f>【積算根拠及び契約単価】!$R$9</f>
        <v>0</v>
      </c>
      <c r="N176" s="77"/>
      <c r="O176" s="78"/>
      <c r="P176" s="76">
        <f>IF(J176&gt;【積算根拠及び契約単価】!$H$11,(【積算根拠及び契約単価】!$H$11-【積算根拠及び契約単価】!$H$10)*【積算根拠及び契約単価】!$R$10,IF(J176&gt;【積算根拠及び契約単価】!$H$10,(J176-【積算根拠及び契約単価】!$H$10)*【積算根拠及び契約単価】!$R$10,0))</f>
        <v>0</v>
      </c>
      <c r="Q176" s="77"/>
      <c r="R176" s="78"/>
      <c r="S176" s="76">
        <f>IF(J176&gt;【積算根拠及び契約単価】!$H$13,(【積算根拠及び契約単価】!$H$13-【積算根拠及び契約単価】!$H$12)*【積算根拠及び契約単価】!$R$12,IF(J176&gt;【積算根拠及び契約単価】!$H$12,(J176-【積算根拠及び契約単価】!$H$12)*【積算根拠及び契約単価】!$R$12,0))</f>
        <v>0</v>
      </c>
      <c r="T176" s="77"/>
      <c r="U176" s="78"/>
      <c r="V176" s="76">
        <f>IF(J176&gt;【積算根拠及び契約単価】!$H$14,(J176-【積算根拠及び契約単価】!$H$14)*【積算根拠及び契約単価】!$R$14,0)</f>
        <v>0</v>
      </c>
      <c r="W176" s="77"/>
      <c r="X176" s="78"/>
      <c r="Y176" s="75">
        <f t="shared" si="4"/>
        <v>0</v>
      </c>
      <c r="Z176" s="75"/>
      <c r="AA176" s="75"/>
      <c r="AB176" s="75"/>
    </row>
    <row r="177" spans="4:28" ht="15" customHeight="1" x14ac:dyDescent="0.15">
      <c r="D177" s="21"/>
      <c r="E177" s="79" t="s">
        <v>16</v>
      </c>
      <c r="F177" s="79"/>
      <c r="G177" s="79"/>
      <c r="H177" s="80" t="s">
        <v>20</v>
      </c>
      <c r="I177" s="80"/>
      <c r="J177" s="80">
        <v>291</v>
      </c>
      <c r="K177" s="80"/>
      <c r="L177" s="80"/>
      <c r="M177" s="76">
        <f>【積算根拠及び契約単価】!$R$9</f>
        <v>0</v>
      </c>
      <c r="N177" s="77"/>
      <c r="O177" s="78"/>
      <c r="P177" s="76">
        <f>IF(J177&gt;【積算根拠及び契約単価】!$H$11,(【積算根拠及び契約単価】!$H$11-【積算根拠及び契約単価】!$H$10)*【積算根拠及び契約単価】!$R$10,IF(J177&gt;【積算根拠及び契約単価】!$H$10,(J177-【積算根拠及び契約単価】!$H$10)*【積算根拠及び契約単価】!$R$10,0))</f>
        <v>0</v>
      </c>
      <c r="Q177" s="77"/>
      <c r="R177" s="78"/>
      <c r="S177" s="76">
        <f>IF(J177&gt;【積算根拠及び契約単価】!$H$13,(【積算根拠及び契約単価】!$H$13-【積算根拠及び契約単価】!$H$12)*【積算根拠及び契約単価】!$R$12,IF(J177&gt;【積算根拠及び契約単価】!$H$12,(J177-【積算根拠及び契約単価】!$H$12)*【積算根拠及び契約単価】!$R$12,0))</f>
        <v>0</v>
      </c>
      <c r="T177" s="77"/>
      <c r="U177" s="78"/>
      <c r="V177" s="76">
        <f>IF(J177&gt;【積算根拠及び契約単価】!$H$14,(J177-【積算根拠及び契約単価】!$H$14)*【積算根拠及び契約単価】!$R$14,0)</f>
        <v>0</v>
      </c>
      <c r="W177" s="77"/>
      <c r="X177" s="78"/>
      <c r="Y177" s="75">
        <f t="shared" si="4"/>
        <v>0</v>
      </c>
      <c r="Z177" s="75"/>
      <c r="AA177" s="75"/>
      <c r="AB177" s="75"/>
    </row>
    <row r="178" spans="4:28" ht="15" customHeight="1" x14ac:dyDescent="0.15">
      <c r="D178" s="21"/>
      <c r="E178" s="79" t="s">
        <v>16</v>
      </c>
      <c r="F178" s="79"/>
      <c r="G178" s="79"/>
      <c r="H178" s="80" t="s">
        <v>21</v>
      </c>
      <c r="I178" s="80"/>
      <c r="J178" s="80">
        <v>269</v>
      </c>
      <c r="K178" s="80"/>
      <c r="L178" s="80"/>
      <c r="M178" s="76">
        <f>【積算根拠及び契約単価】!$R$9</f>
        <v>0</v>
      </c>
      <c r="N178" s="77"/>
      <c r="O178" s="78"/>
      <c r="P178" s="76">
        <f>IF(J178&gt;【積算根拠及び契約単価】!$H$11,(【積算根拠及び契約単価】!$H$11-【積算根拠及び契約単価】!$H$10)*【積算根拠及び契約単価】!$R$10,IF(J178&gt;【積算根拠及び契約単価】!$H$10,(J178-【積算根拠及び契約単価】!$H$10)*【積算根拠及び契約単価】!$R$10,0))</f>
        <v>0</v>
      </c>
      <c r="Q178" s="77"/>
      <c r="R178" s="78"/>
      <c r="S178" s="76">
        <f>IF(J178&gt;【積算根拠及び契約単価】!$H$13,(【積算根拠及び契約単価】!$H$13-【積算根拠及び契約単価】!$H$12)*【積算根拠及び契約単価】!$R$12,IF(J178&gt;【積算根拠及び契約単価】!$H$12,(J178-【積算根拠及び契約単価】!$H$12)*【積算根拠及び契約単価】!$R$12,0))</f>
        <v>0</v>
      </c>
      <c r="T178" s="77"/>
      <c r="U178" s="78"/>
      <c r="V178" s="76">
        <f>IF(J178&gt;【積算根拠及び契約単価】!$H$14,(J178-【積算根拠及び契約単価】!$H$14)*【積算根拠及び契約単価】!$R$14,0)</f>
        <v>0</v>
      </c>
      <c r="W178" s="77"/>
      <c r="X178" s="78"/>
      <c r="Y178" s="75">
        <f t="shared" si="4"/>
        <v>0</v>
      </c>
      <c r="Z178" s="75"/>
      <c r="AA178" s="75"/>
      <c r="AB178" s="75"/>
    </row>
    <row r="179" spans="4:28" ht="15" customHeight="1" x14ac:dyDescent="0.15">
      <c r="D179" s="21"/>
      <c r="E179" s="79" t="s">
        <v>16</v>
      </c>
      <c r="F179" s="79"/>
      <c r="G179" s="79"/>
      <c r="H179" s="80" t="s">
        <v>22</v>
      </c>
      <c r="I179" s="80"/>
      <c r="J179" s="80">
        <v>319</v>
      </c>
      <c r="K179" s="80"/>
      <c r="L179" s="80"/>
      <c r="M179" s="76">
        <f>【積算根拠及び契約単価】!$R$9</f>
        <v>0</v>
      </c>
      <c r="N179" s="77"/>
      <c r="O179" s="78"/>
      <c r="P179" s="76">
        <f>IF(J179&gt;【積算根拠及び契約単価】!$H$11,(【積算根拠及び契約単価】!$H$11-【積算根拠及び契約単価】!$H$10)*【積算根拠及び契約単価】!$R$10,IF(J179&gt;【積算根拠及び契約単価】!$H$10,(J179-【積算根拠及び契約単価】!$H$10)*【積算根拠及び契約単価】!$R$10,0))</f>
        <v>0</v>
      </c>
      <c r="Q179" s="77"/>
      <c r="R179" s="78"/>
      <c r="S179" s="76">
        <f>IF(J179&gt;【積算根拠及び契約単価】!$H$13,(【積算根拠及び契約単価】!$H$13-【積算根拠及び契約単価】!$H$12)*【積算根拠及び契約単価】!$R$12,IF(J179&gt;【積算根拠及び契約単価】!$H$12,(J179-【積算根拠及び契約単価】!$H$12)*【積算根拠及び契約単価】!$R$12,0))</f>
        <v>0</v>
      </c>
      <c r="T179" s="77"/>
      <c r="U179" s="78"/>
      <c r="V179" s="76">
        <f>IF(J179&gt;【積算根拠及び契約単価】!$H$14,(J179-【積算根拠及び契約単価】!$H$14)*【積算根拠及び契約単価】!$R$14,0)</f>
        <v>0</v>
      </c>
      <c r="W179" s="77"/>
      <c r="X179" s="78"/>
      <c r="Y179" s="75">
        <f t="shared" si="4"/>
        <v>0</v>
      </c>
      <c r="Z179" s="75"/>
      <c r="AA179" s="75"/>
      <c r="AB179" s="75"/>
    </row>
    <row r="180" spans="4:28" ht="15" customHeight="1" x14ac:dyDescent="0.15">
      <c r="E180" s="79" t="s">
        <v>16</v>
      </c>
      <c r="F180" s="79"/>
      <c r="G180" s="79"/>
      <c r="H180" s="80" t="s">
        <v>23</v>
      </c>
      <c r="I180" s="80"/>
      <c r="J180" s="80">
        <v>352</v>
      </c>
      <c r="K180" s="80"/>
      <c r="L180" s="80"/>
      <c r="M180" s="76">
        <f>【積算根拠及び契約単価】!$R$9</f>
        <v>0</v>
      </c>
      <c r="N180" s="77"/>
      <c r="O180" s="78"/>
      <c r="P180" s="76">
        <f>IF(J180&gt;【積算根拠及び契約単価】!$H$11,(【積算根拠及び契約単価】!$H$11-【積算根拠及び契約単価】!$H$10)*【積算根拠及び契約単価】!$R$10,IF(J180&gt;【積算根拠及び契約単価】!$H$10,(J180-【積算根拠及び契約単価】!$H$10)*【積算根拠及び契約単価】!$R$10,0))</f>
        <v>0</v>
      </c>
      <c r="Q180" s="77"/>
      <c r="R180" s="78"/>
      <c r="S180" s="76">
        <f>IF(J180&gt;【積算根拠及び契約単価】!$H$13,(【積算根拠及び契約単価】!$H$13-【積算根拠及び契約単価】!$H$12)*【積算根拠及び契約単価】!$R$12,IF(J180&gt;【積算根拠及び契約単価】!$H$12,(J180-【積算根拠及び契約単価】!$H$12)*【積算根拠及び契約単価】!$R$12,0))</f>
        <v>0</v>
      </c>
      <c r="T180" s="77"/>
      <c r="U180" s="78"/>
      <c r="V180" s="76">
        <f>IF(J180&gt;【積算根拠及び契約単価】!$H$14,(J180-【積算根拠及び契約単価】!$H$14)*【積算根拠及び契約単価】!$R$14,0)</f>
        <v>0</v>
      </c>
      <c r="W180" s="77"/>
      <c r="X180" s="78"/>
      <c r="Y180" s="75">
        <f t="shared" si="4"/>
        <v>0</v>
      </c>
      <c r="Z180" s="75"/>
      <c r="AA180" s="75"/>
      <c r="AB180" s="75"/>
    </row>
    <row r="181" spans="4:28" ht="15" customHeight="1" x14ac:dyDescent="0.15">
      <c r="E181" s="79" t="s">
        <v>16</v>
      </c>
      <c r="F181" s="79"/>
      <c r="G181" s="79"/>
      <c r="H181" s="80" t="s">
        <v>24</v>
      </c>
      <c r="I181" s="80"/>
      <c r="J181" s="80">
        <v>379</v>
      </c>
      <c r="K181" s="80"/>
      <c r="L181" s="80"/>
      <c r="M181" s="76">
        <f>【積算根拠及び契約単価】!$R$9</f>
        <v>0</v>
      </c>
      <c r="N181" s="77"/>
      <c r="O181" s="78"/>
      <c r="P181" s="76">
        <f>IF(J181&gt;【積算根拠及び契約単価】!$H$11,(【積算根拠及び契約単価】!$H$11-【積算根拠及び契約単価】!$H$10)*【積算根拠及び契約単価】!$R$10,IF(J181&gt;【積算根拠及び契約単価】!$H$10,(J181-【積算根拠及び契約単価】!$H$10)*【積算根拠及び契約単価】!$R$10,0))</f>
        <v>0</v>
      </c>
      <c r="Q181" s="77"/>
      <c r="R181" s="78"/>
      <c r="S181" s="76">
        <f>IF(J181&gt;【積算根拠及び契約単価】!$H$13,(【積算根拠及び契約単価】!$H$13-【積算根拠及び契約単価】!$H$12)*【積算根拠及び契約単価】!$R$12,IF(J181&gt;【積算根拠及び契約単価】!$H$12,(J181-【積算根拠及び契約単価】!$H$12)*【積算根拠及び契約単価】!$R$12,0))</f>
        <v>0</v>
      </c>
      <c r="T181" s="77"/>
      <c r="U181" s="78"/>
      <c r="V181" s="76">
        <f>IF(J181&gt;【積算根拠及び契約単価】!$H$14,(J181-【積算根拠及び契約単価】!$H$14)*【積算根拠及び契約単価】!$R$14,0)</f>
        <v>0</v>
      </c>
      <c r="W181" s="77"/>
      <c r="X181" s="78"/>
      <c r="Y181" s="75">
        <f t="shared" si="4"/>
        <v>0</v>
      </c>
      <c r="Z181" s="75"/>
      <c r="AA181" s="75"/>
      <c r="AB181" s="75"/>
    </row>
    <row r="182" spans="4:28" ht="15" customHeight="1" x14ac:dyDescent="0.15">
      <c r="E182" s="79" t="s">
        <v>16</v>
      </c>
      <c r="F182" s="79"/>
      <c r="G182" s="79"/>
      <c r="H182" s="80" t="s">
        <v>25</v>
      </c>
      <c r="I182" s="80"/>
      <c r="J182" s="80">
        <v>411</v>
      </c>
      <c r="K182" s="80"/>
      <c r="L182" s="80"/>
      <c r="M182" s="76">
        <f>【積算根拠及び契約単価】!$R$9</f>
        <v>0</v>
      </c>
      <c r="N182" s="77"/>
      <c r="O182" s="78"/>
      <c r="P182" s="76">
        <f>IF(J182&gt;【積算根拠及び契約単価】!$H$11,(【積算根拠及び契約単価】!$H$11-【積算根拠及び契約単価】!$H$10)*【積算根拠及び契約単価】!$R$10,IF(J182&gt;【積算根拠及び契約単価】!$H$10,(J182-【積算根拠及び契約単価】!$H$10)*【積算根拠及び契約単価】!$R$10,0))</f>
        <v>0</v>
      </c>
      <c r="Q182" s="77"/>
      <c r="R182" s="78"/>
      <c r="S182" s="76">
        <f>IF(J182&gt;【積算根拠及び契約単価】!$H$13,(【積算根拠及び契約単価】!$H$13-【積算根拠及び契約単価】!$H$12)*【積算根拠及び契約単価】!$R$12,IF(J182&gt;【積算根拠及び契約単価】!$H$12,(J182-【積算根拠及び契約単価】!$H$12)*【積算根拠及び契約単価】!$R$12,0))</f>
        <v>0</v>
      </c>
      <c r="T182" s="77"/>
      <c r="U182" s="78"/>
      <c r="V182" s="76">
        <f>IF(J182&gt;【積算根拠及び契約単価】!$H$14,(J182-【積算根拠及び契約単価】!$H$14)*【積算根拠及び契約単価】!$R$14,0)</f>
        <v>0</v>
      </c>
      <c r="W182" s="77"/>
      <c r="X182" s="78"/>
      <c r="Y182" s="75">
        <f t="shared" si="4"/>
        <v>0</v>
      </c>
      <c r="Z182" s="75"/>
      <c r="AA182" s="75"/>
      <c r="AB182" s="75"/>
    </row>
    <row r="183" spans="4:28" ht="15" customHeight="1" x14ac:dyDescent="0.15">
      <c r="E183" s="79" t="s">
        <v>26</v>
      </c>
      <c r="F183" s="79"/>
      <c r="G183" s="79"/>
      <c r="H183" s="80" t="s">
        <v>27</v>
      </c>
      <c r="I183" s="80"/>
      <c r="J183" s="80">
        <v>432</v>
      </c>
      <c r="K183" s="80"/>
      <c r="L183" s="80"/>
      <c r="M183" s="76">
        <f>【積算根拠及び契約単価】!$R$9</f>
        <v>0</v>
      </c>
      <c r="N183" s="77"/>
      <c r="O183" s="78"/>
      <c r="P183" s="76">
        <f>IF(J183&gt;【積算根拠及び契約単価】!$H$11,(【積算根拠及び契約単価】!$H$11-【積算根拠及び契約単価】!$H$10)*【積算根拠及び契約単価】!$R$10,IF(J183&gt;【積算根拠及び契約単価】!$H$10,(J183-【積算根拠及び契約単価】!$H$10)*【積算根拠及び契約単価】!$R$10,0))</f>
        <v>0</v>
      </c>
      <c r="Q183" s="77"/>
      <c r="R183" s="78"/>
      <c r="S183" s="76">
        <f>IF(J183&gt;【積算根拠及び契約単価】!$H$13,(【積算根拠及び契約単価】!$H$13-【積算根拠及び契約単価】!$H$12)*【積算根拠及び契約単価】!$R$12,IF(J183&gt;【積算根拠及び契約単価】!$H$12,(J183-【積算根拠及び契約単価】!$H$12)*【積算根拠及び契約単価】!$R$12,0))</f>
        <v>0</v>
      </c>
      <c r="T183" s="77"/>
      <c r="U183" s="78"/>
      <c r="V183" s="76">
        <f>IF(J183&gt;【積算根拠及び契約単価】!$H$14,(J183-【積算根拠及び契約単価】!$H$14)*【積算根拠及び契約単価】!$R$14,0)</f>
        <v>0</v>
      </c>
      <c r="W183" s="77"/>
      <c r="X183" s="78"/>
      <c r="Y183" s="75">
        <f t="shared" si="4"/>
        <v>0</v>
      </c>
      <c r="Z183" s="75"/>
      <c r="AA183" s="75"/>
      <c r="AB183" s="75"/>
    </row>
    <row r="184" spans="4:28" ht="15" customHeight="1" x14ac:dyDescent="0.15">
      <c r="E184" s="79" t="s">
        <v>26</v>
      </c>
      <c r="F184" s="79"/>
      <c r="G184" s="79"/>
      <c r="H184" s="80" t="s">
        <v>28</v>
      </c>
      <c r="I184" s="80"/>
      <c r="J184" s="80">
        <v>333</v>
      </c>
      <c r="K184" s="80"/>
      <c r="L184" s="80"/>
      <c r="M184" s="76">
        <f>【積算根拠及び契約単価】!$R$9</f>
        <v>0</v>
      </c>
      <c r="N184" s="77"/>
      <c r="O184" s="78"/>
      <c r="P184" s="76">
        <f>IF(J184&gt;【積算根拠及び契約単価】!$H$11,(【積算根拠及び契約単価】!$H$11-【積算根拠及び契約単価】!$H$10)*【積算根拠及び契約単価】!$R$10,IF(J184&gt;【積算根拠及び契約単価】!$H$10,(J184-【積算根拠及び契約単価】!$H$10)*【積算根拠及び契約単価】!$R$10,0))</f>
        <v>0</v>
      </c>
      <c r="Q184" s="77"/>
      <c r="R184" s="78"/>
      <c r="S184" s="76">
        <f>IF(J184&gt;【積算根拠及び契約単価】!$H$13,(【積算根拠及び契約単価】!$H$13-【積算根拠及び契約単価】!$H$12)*【積算根拠及び契約単価】!$R$12,IF(J184&gt;【積算根拠及び契約単価】!$H$12,(J184-【積算根拠及び契約単価】!$H$12)*【積算根拠及び契約単価】!$R$12,0))</f>
        <v>0</v>
      </c>
      <c r="T184" s="77"/>
      <c r="U184" s="78"/>
      <c r="V184" s="76">
        <f>IF(J184&gt;【積算根拠及び契約単価】!$H$14,(J184-【積算根拠及び契約単価】!$H$14)*【積算根拠及び契約単価】!$R$14,0)</f>
        <v>0</v>
      </c>
      <c r="W184" s="77"/>
      <c r="X184" s="78"/>
      <c r="Y184" s="75">
        <f t="shared" si="4"/>
        <v>0</v>
      </c>
      <c r="Z184" s="75"/>
      <c r="AA184" s="75"/>
      <c r="AB184" s="75"/>
    </row>
    <row r="185" spans="4:28" ht="15" customHeight="1" x14ac:dyDescent="0.15">
      <c r="E185" s="79" t="s">
        <v>26</v>
      </c>
      <c r="F185" s="79"/>
      <c r="G185" s="79"/>
      <c r="H185" s="80" t="s">
        <v>29</v>
      </c>
      <c r="I185" s="80"/>
      <c r="J185" s="80">
        <v>296</v>
      </c>
      <c r="K185" s="80"/>
      <c r="L185" s="80"/>
      <c r="M185" s="76">
        <f>【積算根拠及び契約単価】!$R$9</f>
        <v>0</v>
      </c>
      <c r="N185" s="77"/>
      <c r="O185" s="78"/>
      <c r="P185" s="76">
        <f>IF(J185&gt;【積算根拠及び契約単価】!$H$11,(【積算根拠及び契約単価】!$H$11-【積算根拠及び契約単価】!$H$10)*【積算根拠及び契約単価】!$R$10,IF(J185&gt;【積算根拠及び契約単価】!$H$10,(J185-【積算根拠及び契約単価】!$H$10)*【積算根拠及び契約単価】!$R$10,0))</f>
        <v>0</v>
      </c>
      <c r="Q185" s="77"/>
      <c r="R185" s="78"/>
      <c r="S185" s="76">
        <f>IF(J185&gt;【積算根拠及び契約単価】!$H$13,(【積算根拠及び契約単価】!$H$13-【積算根拠及び契約単価】!$H$12)*【積算根拠及び契約単価】!$R$12,IF(J185&gt;【積算根拠及び契約単価】!$H$12,(J185-【積算根拠及び契約単価】!$H$12)*【積算根拠及び契約単価】!$R$12,0))</f>
        <v>0</v>
      </c>
      <c r="T185" s="77"/>
      <c r="U185" s="78"/>
      <c r="V185" s="76">
        <f>IF(J185&gt;【積算根拠及び契約単価】!$H$14,(J185-【積算根拠及び契約単価】!$H$14)*【積算根拠及び契約単価】!$R$14,0)</f>
        <v>0</v>
      </c>
      <c r="W185" s="77"/>
      <c r="X185" s="78"/>
      <c r="Y185" s="75">
        <f t="shared" si="4"/>
        <v>0</v>
      </c>
      <c r="Z185" s="75"/>
      <c r="AA185" s="75"/>
      <c r="AB185" s="75"/>
    </row>
    <row r="186" spans="4:28" ht="15" customHeight="1" x14ac:dyDescent="0.15">
      <c r="D186" s="21"/>
      <c r="E186" s="79" t="s">
        <v>26</v>
      </c>
      <c r="F186" s="79"/>
      <c r="G186" s="79"/>
      <c r="H186" s="80" t="s">
        <v>30</v>
      </c>
      <c r="I186" s="80"/>
      <c r="J186" s="80">
        <v>309</v>
      </c>
      <c r="K186" s="80"/>
      <c r="L186" s="80"/>
      <c r="M186" s="76">
        <f>【積算根拠及び契約単価】!$R$9</f>
        <v>0</v>
      </c>
      <c r="N186" s="77"/>
      <c r="O186" s="78"/>
      <c r="P186" s="76">
        <f>IF(J186&gt;【積算根拠及び契約単価】!$H$11,(【積算根拠及び契約単価】!$H$11-【積算根拠及び契約単価】!$H$10)*【積算根拠及び契約単価】!$R$10,IF(J186&gt;【積算根拠及び契約単価】!$H$10,(J186-【積算根拠及び契約単価】!$H$10)*【積算根拠及び契約単価】!$R$10,0))</f>
        <v>0</v>
      </c>
      <c r="Q186" s="77"/>
      <c r="R186" s="78"/>
      <c r="S186" s="76">
        <f>IF(J186&gt;【積算根拠及び契約単価】!$H$13,(【積算根拠及び契約単価】!$H$13-【積算根拠及び契約単価】!$H$12)*【積算根拠及び契約単価】!$R$12,IF(J186&gt;【積算根拠及び契約単価】!$H$12,(J186-【積算根拠及び契約単価】!$H$12)*【積算根拠及び契約単価】!$R$12,0))</f>
        <v>0</v>
      </c>
      <c r="T186" s="77"/>
      <c r="U186" s="78"/>
      <c r="V186" s="76">
        <f>IF(J186&gt;【積算根拠及び契約単価】!$H$14,(J186-【積算根拠及び契約単価】!$H$14)*【積算根拠及び契約単価】!$R$14,0)</f>
        <v>0</v>
      </c>
      <c r="W186" s="77"/>
      <c r="X186" s="78"/>
      <c r="Y186" s="75">
        <f t="shared" si="4"/>
        <v>0</v>
      </c>
      <c r="Z186" s="75"/>
      <c r="AA186" s="75"/>
      <c r="AB186" s="75"/>
    </row>
    <row r="187" spans="4:28" ht="15" customHeight="1" x14ac:dyDescent="0.15">
      <c r="D187" s="21"/>
      <c r="E187" s="79" t="s">
        <v>26</v>
      </c>
      <c r="F187" s="79"/>
      <c r="G187" s="79"/>
      <c r="H187" s="80" t="s">
        <v>18</v>
      </c>
      <c r="I187" s="80"/>
      <c r="J187" s="80">
        <v>251</v>
      </c>
      <c r="K187" s="80"/>
      <c r="L187" s="80"/>
      <c r="M187" s="76">
        <f>【積算根拠及び契約単価】!$R$9</f>
        <v>0</v>
      </c>
      <c r="N187" s="77"/>
      <c r="O187" s="78"/>
      <c r="P187" s="76">
        <f>IF(J187&gt;【積算根拠及び契約単価】!$H$11,(【積算根拠及び契約単価】!$H$11-【積算根拠及び契約単価】!$H$10)*【積算根拠及び契約単価】!$R$10,IF(J187&gt;【積算根拠及び契約単価】!$H$10,(J187-【積算根拠及び契約単価】!$H$10)*【積算根拠及び契約単価】!$R$10,0))</f>
        <v>0</v>
      </c>
      <c r="Q187" s="77"/>
      <c r="R187" s="78"/>
      <c r="S187" s="76">
        <f>IF(J187&gt;【積算根拠及び契約単価】!$H$13,(【積算根拠及び契約単価】!$H$13-【積算根拠及び契約単価】!$H$12)*【積算根拠及び契約単価】!$R$12,IF(J187&gt;【積算根拠及び契約単価】!$H$12,(J187-【積算根拠及び契約単価】!$H$12)*【積算根拠及び契約単価】!$R$12,0))</f>
        <v>0</v>
      </c>
      <c r="T187" s="77"/>
      <c r="U187" s="78"/>
      <c r="V187" s="76">
        <f>IF(J187&gt;【積算根拠及び契約単価】!$H$14,(J187-【積算根拠及び契約単価】!$H$14)*【積算根拠及び契約単価】!$R$14,0)</f>
        <v>0</v>
      </c>
      <c r="W187" s="77"/>
      <c r="X187" s="78"/>
      <c r="Y187" s="75">
        <f t="shared" si="4"/>
        <v>0</v>
      </c>
      <c r="Z187" s="75"/>
      <c r="AA187" s="75"/>
      <c r="AB187" s="75"/>
    </row>
    <row r="188" spans="4:28" ht="15" customHeight="1" x14ac:dyDescent="0.15">
      <c r="D188" s="21"/>
      <c r="E188" s="79" t="s">
        <v>26</v>
      </c>
      <c r="F188" s="79"/>
      <c r="G188" s="79"/>
      <c r="H188" s="80" t="s">
        <v>19</v>
      </c>
      <c r="I188" s="80"/>
      <c r="J188" s="80">
        <v>247</v>
      </c>
      <c r="K188" s="80"/>
      <c r="L188" s="80"/>
      <c r="M188" s="76">
        <f>【積算根拠及び契約単価】!$R$9</f>
        <v>0</v>
      </c>
      <c r="N188" s="77"/>
      <c r="O188" s="78"/>
      <c r="P188" s="76">
        <f>IF(J188&gt;【積算根拠及び契約単価】!$H$11,(【積算根拠及び契約単価】!$H$11-【積算根拠及び契約単価】!$H$10)*【積算根拠及び契約単価】!$R$10,IF(J188&gt;【積算根拠及び契約単価】!$H$10,(J188-【積算根拠及び契約単価】!$H$10)*【積算根拠及び契約単価】!$R$10,0))</f>
        <v>0</v>
      </c>
      <c r="Q188" s="77"/>
      <c r="R188" s="78"/>
      <c r="S188" s="76">
        <f>IF(J188&gt;【積算根拠及び契約単価】!$H$13,(【積算根拠及び契約単価】!$H$13-【積算根拠及び契約単価】!$H$12)*【積算根拠及び契約単価】!$R$12,IF(J188&gt;【積算根拠及び契約単価】!$H$12,(J188-【積算根拠及び契約単価】!$H$12)*【積算根拠及び契約単価】!$R$12,0))</f>
        <v>0</v>
      </c>
      <c r="T188" s="77"/>
      <c r="U188" s="78"/>
      <c r="V188" s="76">
        <f>IF(J188&gt;【積算根拠及び契約単価】!$H$14,(J188-【積算根拠及び契約単価】!$H$14)*【積算根拠及び契約単価】!$R$14,0)</f>
        <v>0</v>
      </c>
      <c r="W188" s="77"/>
      <c r="X188" s="78"/>
      <c r="Y188" s="75">
        <f t="shared" si="4"/>
        <v>0</v>
      </c>
      <c r="Z188" s="75"/>
      <c r="AA188" s="75"/>
      <c r="AB188" s="75"/>
    </row>
    <row r="189" spans="4:28" ht="15" customHeight="1" x14ac:dyDescent="0.15">
      <c r="D189" s="21"/>
      <c r="E189" s="79" t="s">
        <v>26</v>
      </c>
      <c r="F189" s="79"/>
      <c r="G189" s="79"/>
      <c r="H189" s="80" t="s">
        <v>20</v>
      </c>
      <c r="I189" s="80"/>
      <c r="J189" s="80">
        <v>264</v>
      </c>
      <c r="K189" s="80"/>
      <c r="L189" s="80"/>
      <c r="M189" s="76">
        <f>【積算根拠及び契約単価】!$R$9</f>
        <v>0</v>
      </c>
      <c r="N189" s="77"/>
      <c r="O189" s="78"/>
      <c r="P189" s="76">
        <f>IF(J189&gt;【積算根拠及び契約単価】!$H$11,(【積算根拠及び契約単価】!$H$11-【積算根拠及び契約単価】!$H$10)*【積算根拠及び契約単価】!$R$10,IF(J189&gt;【積算根拠及び契約単価】!$H$10,(J189-【積算根拠及び契約単価】!$H$10)*【積算根拠及び契約単価】!$R$10,0))</f>
        <v>0</v>
      </c>
      <c r="Q189" s="77"/>
      <c r="R189" s="78"/>
      <c r="S189" s="76">
        <f>IF(J189&gt;【積算根拠及び契約単価】!$H$13,(【積算根拠及び契約単価】!$H$13-【積算根拠及び契約単価】!$H$12)*【積算根拠及び契約単価】!$R$12,IF(J189&gt;【積算根拠及び契約単価】!$H$12,(J189-【積算根拠及び契約単価】!$H$12)*【積算根拠及び契約単価】!$R$12,0))</f>
        <v>0</v>
      </c>
      <c r="T189" s="77"/>
      <c r="U189" s="78"/>
      <c r="V189" s="76">
        <f>IF(J189&gt;【積算根拠及び契約単価】!$H$14,(J189-【積算根拠及び契約単価】!$H$14)*【積算根拠及び契約単価】!$R$14,0)</f>
        <v>0</v>
      </c>
      <c r="W189" s="77"/>
      <c r="X189" s="78"/>
      <c r="Y189" s="75">
        <f t="shared" si="4"/>
        <v>0</v>
      </c>
      <c r="Z189" s="75"/>
      <c r="AA189" s="75"/>
      <c r="AB189" s="75"/>
    </row>
    <row r="190" spans="4:28" ht="15" customHeight="1" x14ac:dyDescent="0.15">
      <c r="D190" s="21"/>
      <c r="E190" s="79" t="s">
        <v>26</v>
      </c>
      <c r="F190" s="79"/>
      <c r="G190" s="79"/>
      <c r="H190" s="80" t="s">
        <v>21</v>
      </c>
      <c r="I190" s="80"/>
      <c r="J190" s="80">
        <v>252</v>
      </c>
      <c r="K190" s="80"/>
      <c r="L190" s="80"/>
      <c r="M190" s="76">
        <f>【積算根拠及び契約単価】!$R$9</f>
        <v>0</v>
      </c>
      <c r="N190" s="77"/>
      <c r="O190" s="78"/>
      <c r="P190" s="76">
        <f>IF(J190&gt;【積算根拠及び契約単価】!$H$11,(【積算根拠及び契約単価】!$H$11-【積算根拠及び契約単価】!$H$10)*【積算根拠及び契約単価】!$R$10,IF(J190&gt;【積算根拠及び契約単価】!$H$10,(J190-【積算根拠及び契約単価】!$H$10)*【積算根拠及び契約単価】!$R$10,0))</f>
        <v>0</v>
      </c>
      <c r="Q190" s="77"/>
      <c r="R190" s="78"/>
      <c r="S190" s="76">
        <f>IF(J190&gt;【積算根拠及び契約単価】!$H$13,(【積算根拠及び契約単価】!$H$13-【積算根拠及び契約単価】!$H$12)*【積算根拠及び契約単価】!$R$12,IF(J190&gt;【積算根拠及び契約単価】!$H$12,(J190-【積算根拠及び契約単価】!$H$12)*【積算根拠及び契約単価】!$R$12,0))</f>
        <v>0</v>
      </c>
      <c r="T190" s="77"/>
      <c r="U190" s="78"/>
      <c r="V190" s="76">
        <f>IF(J190&gt;【積算根拠及び契約単価】!$H$14,(J190-【積算根拠及び契約単価】!$H$14)*【積算根拠及び契約単価】!$R$14,0)</f>
        <v>0</v>
      </c>
      <c r="W190" s="77"/>
      <c r="X190" s="78"/>
      <c r="Y190" s="75">
        <f t="shared" si="4"/>
        <v>0</v>
      </c>
      <c r="Z190" s="75"/>
      <c r="AA190" s="75"/>
      <c r="AB190" s="75"/>
    </row>
    <row r="191" spans="4:28" ht="15" customHeight="1" x14ac:dyDescent="0.15">
      <c r="D191" s="21"/>
      <c r="E191" s="79" t="s">
        <v>26</v>
      </c>
      <c r="F191" s="79"/>
      <c r="G191" s="79"/>
      <c r="H191" s="80" t="s">
        <v>22</v>
      </c>
      <c r="I191" s="80"/>
      <c r="J191" s="80">
        <v>310</v>
      </c>
      <c r="K191" s="80"/>
      <c r="L191" s="80"/>
      <c r="M191" s="76">
        <f>【積算根拠及び契約単価】!$R$9</f>
        <v>0</v>
      </c>
      <c r="N191" s="77"/>
      <c r="O191" s="78"/>
      <c r="P191" s="76">
        <f>IF(J191&gt;【積算根拠及び契約単価】!$H$11,(【積算根拠及び契約単価】!$H$11-【積算根拠及び契約単価】!$H$10)*【積算根拠及び契約単価】!$R$10,IF(J191&gt;【積算根拠及び契約単価】!$H$10,(J191-【積算根拠及び契約単価】!$H$10)*【積算根拠及び契約単価】!$R$10,0))</f>
        <v>0</v>
      </c>
      <c r="Q191" s="77"/>
      <c r="R191" s="78"/>
      <c r="S191" s="76">
        <f>IF(J191&gt;【積算根拠及び契約単価】!$H$13,(【積算根拠及び契約単価】!$H$13-【積算根拠及び契約単価】!$H$12)*【積算根拠及び契約単価】!$R$12,IF(J191&gt;【積算根拠及び契約単価】!$H$12,(J191-【積算根拠及び契約単価】!$H$12)*【積算根拠及び契約単価】!$R$12,0))</f>
        <v>0</v>
      </c>
      <c r="T191" s="77"/>
      <c r="U191" s="78"/>
      <c r="V191" s="76">
        <f>IF(J191&gt;【積算根拠及び契約単価】!$H$14,(J191-【積算根拠及び契約単価】!$H$14)*【積算根拠及び契約単価】!$R$14,0)</f>
        <v>0</v>
      </c>
      <c r="W191" s="77"/>
      <c r="X191" s="78"/>
      <c r="Y191" s="75">
        <f t="shared" si="4"/>
        <v>0</v>
      </c>
      <c r="Z191" s="75"/>
      <c r="AA191" s="75"/>
      <c r="AB191" s="75"/>
    </row>
    <row r="192" spans="4:28" ht="15" customHeight="1" x14ac:dyDescent="0.15">
      <c r="D192" s="21"/>
      <c r="E192" s="79" t="s">
        <v>26</v>
      </c>
      <c r="F192" s="79"/>
      <c r="G192" s="79"/>
      <c r="H192" s="80" t="s">
        <v>23</v>
      </c>
      <c r="I192" s="80"/>
      <c r="J192" s="80">
        <v>303</v>
      </c>
      <c r="K192" s="80"/>
      <c r="L192" s="80"/>
      <c r="M192" s="76">
        <f>【積算根拠及び契約単価】!$R$9</f>
        <v>0</v>
      </c>
      <c r="N192" s="77"/>
      <c r="O192" s="78"/>
      <c r="P192" s="76">
        <f>IF(J192&gt;【積算根拠及び契約単価】!$H$11,(【積算根拠及び契約単価】!$H$11-【積算根拠及び契約単価】!$H$10)*【積算根拠及び契約単価】!$R$10,IF(J192&gt;【積算根拠及び契約単価】!$H$10,(J192-【積算根拠及び契約単価】!$H$10)*【積算根拠及び契約単価】!$R$10,0))</f>
        <v>0</v>
      </c>
      <c r="Q192" s="77"/>
      <c r="R192" s="78"/>
      <c r="S192" s="76">
        <f>IF(J192&gt;【積算根拠及び契約単価】!$H$13,(【積算根拠及び契約単価】!$H$13-【積算根拠及び契約単価】!$H$12)*【積算根拠及び契約単価】!$R$12,IF(J192&gt;【積算根拠及び契約単価】!$H$12,(J192-【積算根拠及び契約単価】!$H$12)*【積算根拠及び契約単価】!$R$12,0))</f>
        <v>0</v>
      </c>
      <c r="T192" s="77"/>
      <c r="U192" s="78"/>
      <c r="V192" s="76">
        <f>IF(J192&gt;【積算根拠及び契約単価】!$H$14,(J192-【積算根拠及び契約単価】!$H$14)*【積算根拠及び契約単価】!$R$14,0)</f>
        <v>0</v>
      </c>
      <c r="W192" s="77"/>
      <c r="X192" s="78"/>
      <c r="Y192" s="75">
        <f t="shared" si="4"/>
        <v>0</v>
      </c>
      <c r="Z192" s="75"/>
      <c r="AA192" s="75"/>
      <c r="AB192" s="75"/>
    </row>
    <row r="193" spans="1:28" ht="15" customHeight="1" x14ac:dyDescent="0.15">
      <c r="D193" s="21"/>
      <c r="E193" s="79" t="s">
        <v>26</v>
      </c>
      <c r="F193" s="79"/>
      <c r="G193" s="79"/>
      <c r="H193" s="80" t="s">
        <v>24</v>
      </c>
      <c r="I193" s="80"/>
      <c r="J193" s="80">
        <v>353</v>
      </c>
      <c r="K193" s="80"/>
      <c r="L193" s="80"/>
      <c r="M193" s="76">
        <f>【積算根拠及び契約単価】!$R$9</f>
        <v>0</v>
      </c>
      <c r="N193" s="77"/>
      <c r="O193" s="78"/>
      <c r="P193" s="76">
        <f>IF(J193&gt;【積算根拠及び契約単価】!$H$11,(【積算根拠及び契約単価】!$H$11-【積算根拠及び契約単価】!$H$10)*【積算根拠及び契約単価】!$R$10,IF(J193&gt;【積算根拠及び契約単価】!$H$10,(J193-【積算根拠及び契約単価】!$H$10)*【積算根拠及び契約単価】!$R$10,0))</f>
        <v>0</v>
      </c>
      <c r="Q193" s="77"/>
      <c r="R193" s="78"/>
      <c r="S193" s="76">
        <f>IF(J193&gt;【積算根拠及び契約単価】!$H$13,(【積算根拠及び契約単価】!$H$13-【積算根拠及び契約単価】!$H$12)*【積算根拠及び契約単価】!$R$12,IF(J193&gt;【積算根拠及び契約単価】!$H$12,(J193-【積算根拠及び契約単価】!$H$12)*【積算根拠及び契約単価】!$R$12,0))</f>
        <v>0</v>
      </c>
      <c r="T193" s="77"/>
      <c r="U193" s="78"/>
      <c r="V193" s="76">
        <f>IF(J193&gt;【積算根拠及び契約単価】!$H$14,(J193-【積算根拠及び契約単価】!$H$14)*【積算根拠及び契約単価】!$R$14,0)</f>
        <v>0</v>
      </c>
      <c r="W193" s="77"/>
      <c r="X193" s="78"/>
      <c r="Y193" s="75">
        <f t="shared" si="4"/>
        <v>0</v>
      </c>
      <c r="Z193" s="75"/>
      <c r="AA193" s="75"/>
      <c r="AB193" s="75"/>
    </row>
    <row r="194" spans="1:28" ht="15" customHeight="1" x14ac:dyDescent="0.15">
      <c r="D194" s="21"/>
      <c r="E194" s="79" t="s">
        <v>26</v>
      </c>
      <c r="F194" s="79"/>
      <c r="G194" s="79"/>
      <c r="H194" s="80" t="s">
        <v>25</v>
      </c>
      <c r="I194" s="80"/>
      <c r="J194" s="80">
        <v>394</v>
      </c>
      <c r="K194" s="80"/>
      <c r="L194" s="80"/>
      <c r="M194" s="76">
        <f>【積算根拠及び契約単価】!$R$9</f>
        <v>0</v>
      </c>
      <c r="N194" s="77"/>
      <c r="O194" s="78"/>
      <c r="P194" s="76">
        <f>IF(J194&gt;【積算根拠及び契約単価】!$H$11,(【積算根拠及び契約単価】!$H$11-【積算根拠及び契約単価】!$H$10)*【積算根拠及び契約単価】!$R$10,IF(J194&gt;【積算根拠及び契約単価】!$H$10,(J194-【積算根拠及び契約単価】!$H$10)*【積算根拠及び契約単価】!$R$10,0))</f>
        <v>0</v>
      </c>
      <c r="Q194" s="77"/>
      <c r="R194" s="78"/>
      <c r="S194" s="76">
        <f>IF(J194&gt;【積算根拠及び契約単価】!$H$13,(【積算根拠及び契約単価】!$H$13-【積算根拠及び契約単価】!$H$12)*【積算根拠及び契約単価】!$R$12,IF(J194&gt;【積算根拠及び契約単価】!$H$12,(J194-【積算根拠及び契約単価】!$H$12)*【積算根拠及び契約単価】!$R$12,0))</f>
        <v>0</v>
      </c>
      <c r="T194" s="77"/>
      <c r="U194" s="78"/>
      <c r="V194" s="76">
        <f>IF(J194&gt;【積算根拠及び契約単価】!$H$14,(J194-【積算根拠及び契約単価】!$H$14)*【積算根拠及び契約単価】!$R$14,0)</f>
        <v>0</v>
      </c>
      <c r="W194" s="77"/>
      <c r="X194" s="78"/>
      <c r="Y194" s="75">
        <f t="shared" si="4"/>
        <v>0</v>
      </c>
      <c r="Z194" s="75"/>
      <c r="AA194" s="75"/>
      <c r="AB194" s="75"/>
    </row>
    <row r="195" spans="1:28" ht="15" customHeight="1" x14ac:dyDescent="0.15">
      <c r="D195" s="21"/>
      <c r="E195" s="79" t="s">
        <v>31</v>
      </c>
      <c r="F195" s="79"/>
      <c r="G195" s="79"/>
      <c r="H195" s="80" t="s">
        <v>27</v>
      </c>
      <c r="I195" s="80"/>
      <c r="J195" s="80">
        <v>432</v>
      </c>
      <c r="K195" s="80"/>
      <c r="L195" s="80"/>
      <c r="M195" s="76">
        <f>【積算根拠及び契約単価】!$R$9</f>
        <v>0</v>
      </c>
      <c r="N195" s="77"/>
      <c r="O195" s="78"/>
      <c r="P195" s="76">
        <f>IF(J195&gt;【積算根拠及び契約単価】!$H$11,(【積算根拠及び契約単価】!$H$11-【積算根拠及び契約単価】!$H$10)*【積算根拠及び契約単価】!$R$10,IF(J195&gt;【積算根拠及び契約単価】!$H$10,(J195-【積算根拠及び契約単価】!$H$10)*【積算根拠及び契約単価】!$R$10,0))</f>
        <v>0</v>
      </c>
      <c r="Q195" s="77"/>
      <c r="R195" s="78"/>
      <c r="S195" s="76">
        <f>IF(J195&gt;【積算根拠及び契約単価】!$H$13,(【積算根拠及び契約単価】!$H$13-【積算根拠及び契約単価】!$H$12)*【積算根拠及び契約単価】!$R$12,IF(J195&gt;【積算根拠及び契約単価】!$H$12,(J195-【積算根拠及び契約単価】!$H$12)*【積算根拠及び契約単価】!$R$12,0))</f>
        <v>0</v>
      </c>
      <c r="T195" s="77"/>
      <c r="U195" s="78"/>
      <c r="V195" s="76">
        <f>IF(J195&gt;【積算根拠及び契約単価】!$H$14,(J195-【積算根拠及び契約単価】!$H$14)*【積算根拠及び契約単価】!$R$14,0)</f>
        <v>0</v>
      </c>
      <c r="W195" s="77"/>
      <c r="X195" s="78"/>
      <c r="Y195" s="75">
        <f t="shared" si="4"/>
        <v>0</v>
      </c>
      <c r="Z195" s="75"/>
      <c r="AA195" s="75"/>
      <c r="AB195" s="75"/>
    </row>
    <row r="196" spans="1:28" ht="15" customHeight="1" x14ac:dyDescent="0.15">
      <c r="D196" s="21"/>
      <c r="E196" s="79" t="s">
        <v>31</v>
      </c>
      <c r="F196" s="79"/>
      <c r="G196" s="79"/>
      <c r="H196" s="80" t="s">
        <v>28</v>
      </c>
      <c r="I196" s="80"/>
      <c r="J196" s="80">
        <v>333</v>
      </c>
      <c r="K196" s="80"/>
      <c r="L196" s="80"/>
      <c r="M196" s="76">
        <f>【積算根拠及び契約単価】!$R$9</f>
        <v>0</v>
      </c>
      <c r="N196" s="77"/>
      <c r="O196" s="78"/>
      <c r="P196" s="76">
        <f>IF(J196&gt;【積算根拠及び契約単価】!$H$11,(【積算根拠及び契約単価】!$H$11-【積算根拠及び契約単価】!$H$10)*【積算根拠及び契約単価】!$R$10,IF(J196&gt;【積算根拠及び契約単価】!$H$10,(J196-【積算根拠及び契約単価】!$H$10)*【積算根拠及び契約単価】!$R$10,0))</f>
        <v>0</v>
      </c>
      <c r="Q196" s="77"/>
      <c r="R196" s="78"/>
      <c r="S196" s="76">
        <f>IF(J196&gt;【積算根拠及び契約単価】!$H$13,(【積算根拠及び契約単価】!$H$13-【積算根拠及び契約単価】!$H$12)*【積算根拠及び契約単価】!$R$12,IF(J196&gt;【積算根拠及び契約単価】!$H$12,(J196-【積算根拠及び契約単価】!$H$12)*【積算根拠及び契約単価】!$R$12,0))</f>
        <v>0</v>
      </c>
      <c r="T196" s="77"/>
      <c r="U196" s="78"/>
      <c r="V196" s="76">
        <f>IF(J196&gt;【積算根拠及び契約単価】!$H$14,(J196-【積算根拠及び契約単価】!$H$14)*【積算根拠及び契約単価】!$R$14,0)</f>
        <v>0</v>
      </c>
      <c r="W196" s="77"/>
      <c r="X196" s="78"/>
      <c r="Y196" s="75">
        <f t="shared" si="4"/>
        <v>0</v>
      </c>
      <c r="Z196" s="75"/>
      <c r="AA196" s="75"/>
      <c r="AB196" s="75"/>
    </row>
    <row r="197" spans="1:28" ht="15" customHeight="1" x14ac:dyDescent="0.15">
      <c r="D197" s="21"/>
      <c r="E197" s="79" t="s">
        <v>31</v>
      </c>
      <c r="F197" s="79"/>
      <c r="G197" s="79"/>
      <c r="H197" s="80" t="s">
        <v>29</v>
      </c>
      <c r="I197" s="80"/>
      <c r="J197" s="80">
        <v>296</v>
      </c>
      <c r="K197" s="80"/>
      <c r="L197" s="80"/>
      <c r="M197" s="76">
        <f>【積算根拠及び契約単価】!$R$9</f>
        <v>0</v>
      </c>
      <c r="N197" s="77"/>
      <c r="O197" s="78"/>
      <c r="P197" s="76">
        <f>IF(J197&gt;【積算根拠及び契約単価】!$H$11,(【積算根拠及び契約単価】!$H$11-【積算根拠及び契約単価】!$H$10)*【積算根拠及び契約単価】!$R$10,IF(J197&gt;【積算根拠及び契約単価】!$H$10,(J197-【積算根拠及び契約単価】!$H$10)*【積算根拠及び契約単価】!$R$10,0))</f>
        <v>0</v>
      </c>
      <c r="Q197" s="77"/>
      <c r="R197" s="78"/>
      <c r="S197" s="76">
        <f>IF(J197&gt;【積算根拠及び契約単価】!$H$13,(【積算根拠及び契約単価】!$H$13-【積算根拠及び契約単価】!$H$12)*【積算根拠及び契約単価】!$R$12,IF(J197&gt;【積算根拠及び契約単価】!$H$12,(J197-【積算根拠及び契約単価】!$H$12)*【積算根拠及び契約単価】!$R$12,0))</f>
        <v>0</v>
      </c>
      <c r="T197" s="77"/>
      <c r="U197" s="78"/>
      <c r="V197" s="76">
        <f>IF(J197&gt;【積算根拠及び契約単価】!$H$14,(J197-【積算根拠及び契約単価】!$H$14)*【積算根拠及び契約単価】!$R$14,0)</f>
        <v>0</v>
      </c>
      <c r="W197" s="77"/>
      <c r="X197" s="78"/>
      <c r="Y197" s="75">
        <f t="shared" si="4"/>
        <v>0</v>
      </c>
      <c r="Z197" s="75"/>
      <c r="AA197" s="75"/>
      <c r="AB197" s="75"/>
    </row>
    <row r="198" spans="1:28" ht="15" customHeight="1" x14ac:dyDescent="0.15">
      <c r="D198" s="21"/>
      <c r="E198" s="21"/>
      <c r="F198" s="22"/>
    </row>
    <row r="199" spans="1:28" ht="15" customHeight="1" x14ac:dyDescent="0.15">
      <c r="D199" s="21"/>
      <c r="E199" s="21"/>
      <c r="F199" s="22"/>
      <c r="S199" s="74" t="s">
        <v>32</v>
      </c>
      <c r="T199" s="74"/>
      <c r="U199" s="74"/>
      <c r="V199" s="74"/>
      <c r="W199" s="74"/>
      <c r="X199" s="74"/>
      <c r="Y199" s="75">
        <f t="shared" ref="Y199" si="5">SUM(Y174:AB197)</f>
        <v>0</v>
      </c>
      <c r="Z199" s="75"/>
      <c r="AA199" s="75"/>
      <c r="AB199" s="75"/>
    </row>
    <row r="200" spans="1:28" ht="15" customHeight="1" x14ac:dyDescent="0.15">
      <c r="D200" s="21"/>
      <c r="E200" s="21"/>
      <c r="F200" s="22"/>
    </row>
    <row r="201" spans="1:28" ht="15" customHeight="1" x14ac:dyDescent="0.15">
      <c r="A201" s="35"/>
      <c r="B201" s="35"/>
      <c r="C201" s="35"/>
      <c r="D201" s="35"/>
      <c r="E201" s="35" t="s">
        <v>240</v>
      </c>
      <c r="F201" s="22"/>
    </row>
    <row r="202" spans="1:28" ht="15" customHeight="1" x14ac:dyDescent="0.15">
      <c r="A202" s="35"/>
      <c r="B202" s="35"/>
      <c r="C202" s="35"/>
      <c r="D202" s="35"/>
      <c r="E202" s="35" t="s">
        <v>241</v>
      </c>
      <c r="F202" s="22"/>
    </row>
    <row r="203" spans="1:28" ht="15" customHeight="1" x14ac:dyDescent="0.15">
      <c r="A203" s="35"/>
      <c r="B203" s="35"/>
      <c r="C203" s="35"/>
      <c r="D203" s="35"/>
      <c r="E203" s="35" t="s">
        <v>242</v>
      </c>
      <c r="F203" s="22"/>
    </row>
    <row r="204" spans="1:28" ht="15" customHeight="1" x14ac:dyDescent="0.15">
      <c r="A204" s="35"/>
      <c r="B204" s="35"/>
      <c r="C204" s="35"/>
      <c r="D204" s="35"/>
      <c r="E204" s="35" t="s">
        <v>243</v>
      </c>
      <c r="F204" s="22"/>
    </row>
    <row r="205" spans="1:28" ht="15" customHeight="1" x14ac:dyDescent="0.15">
      <c r="A205" s="35"/>
      <c r="B205" s="35"/>
      <c r="C205" s="35"/>
      <c r="D205" s="35"/>
      <c r="E205" s="35" t="s">
        <v>253</v>
      </c>
      <c r="F205" s="22"/>
    </row>
    <row r="206" spans="1:28" ht="15" customHeight="1" x14ac:dyDescent="0.15">
      <c r="A206" s="35"/>
      <c r="B206" s="35"/>
      <c r="C206" s="35"/>
      <c r="D206" s="35"/>
      <c r="E206" s="35" t="s">
        <v>254</v>
      </c>
      <c r="F206" s="22"/>
    </row>
    <row r="207" spans="1:28" ht="15" customHeight="1" x14ac:dyDescent="0.15">
      <c r="A207" s="35"/>
      <c r="B207" s="35"/>
      <c r="C207" s="35"/>
      <c r="E207" s="35" t="s">
        <v>247</v>
      </c>
      <c r="F207" s="22"/>
    </row>
    <row r="208" spans="1:28" ht="15" customHeight="1" x14ac:dyDescent="0.15">
      <c r="A208" s="35"/>
      <c r="B208" s="35"/>
      <c r="C208" s="35"/>
      <c r="E208" s="20" t="s">
        <v>248</v>
      </c>
    </row>
    <row r="209" spans="1:22" ht="15" customHeight="1" x14ac:dyDescent="0.15">
      <c r="A209" s="35"/>
      <c r="B209" s="35"/>
      <c r="C209" s="35"/>
      <c r="E209" s="20" t="s">
        <v>135</v>
      </c>
    </row>
    <row r="210" spans="1:22" ht="15" customHeight="1" x14ac:dyDescent="0.15">
      <c r="A210" s="35"/>
      <c r="B210" s="35"/>
      <c r="C210" s="35"/>
      <c r="E210" s="20" t="s">
        <v>244</v>
      </c>
    </row>
    <row r="211" spans="1:22" ht="15" customHeight="1" x14ac:dyDescent="0.15">
      <c r="A211" s="35"/>
      <c r="B211" s="35"/>
      <c r="C211" s="35"/>
      <c r="E211" s="20" t="s">
        <v>249</v>
      </c>
    </row>
    <row r="212" spans="1:22" ht="15" customHeight="1" x14ac:dyDescent="0.15">
      <c r="A212" s="35"/>
      <c r="B212" s="35"/>
      <c r="C212" s="35"/>
      <c r="E212" s="20" t="s">
        <v>251</v>
      </c>
    </row>
    <row r="213" spans="1:22" ht="15" customHeight="1" x14ac:dyDescent="0.15">
      <c r="A213" s="35"/>
      <c r="B213" s="35"/>
      <c r="C213" s="35"/>
      <c r="D213" s="35"/>
      <c r="E213" s="35" t="s">
        <v>252</v>
      </c>
      <c r="F213" s="22"/>
    </row>
    <row r="214" spans="1:22" ht="15" customHeight="1" x14ac:dyDescent="0.15">
      <c r="A214" s="35"/>
      <c r="B214" s="35"/>
      <c r="C214" s="35"/>
      <c r="D214" s="35"/>
      <c r="E214" s="35" t="s">
        <v>274</v>
      </c>
      <c r="F214" s="22"/>
    </row>
    <row r="215" spans="1:22" ht="15" customHeight="1" x14ac:dyDescent="0.15">
      <c r="D215" s="21"/>
      <c r="E215" s="21"/>
      <c r="F215" s="22"/>
    </row>
    <row r="216" spans="1:22" ht="15" customHeight="1" x14ac:dyDescent="0.15">
      <c r="D216" s="21"/>
      <c r="E216" s="21"/>
      <c r="F216" s="22"/>
    </row>
    <row r="217" spans="1:22" ht="15" customHeight="1" x14ac:dyDescent="0.15">
      <c r="A217" s="32"/>
      <c r="B217" s="32"/>
      <c r="C217" s="21"/>
      <c r="E217" s="27"/>
      <c r="F217" s="27"/>
      <c r="G217" s="27"/>
      <c r="H217" s="27"/>
      <c r="I217" s="27"/>
      <c r="J217" s="27"/>
      <c r="K217" s="27"/>
      <c r="L217" s="27"/>
      <c r="M217" s="28"/>
      <c r="N217" s="28"/>
      <c r="O217" s="28"/>
      <c r="P217" s="28"/>
      <c r="Q217" s="28"/>
      <c r="R217" s="28"/>
      <c r="S217" s="28"/>
      <c r="T217" s="28"/>
      <c r="U217" s="28"/>
      <c r="V217" s="28"/>
    </row>
    <row r="218" spans="1:22" ht="15" customHeight="1" x14ac:dyDescent="0.15">
      <c r="A218" s="32"/>
      <c r="B218" s="32"/>
      <c r="C218" s="21"/>
      <c r="D218" s="27" t="s">
        <v>0</v>
      </c>
      <c r="E218" s="27"/>
      <c r="F218" s="27"/>
      <c r="G218" s="27"/>
      <c r="H218" s="27"/>
      <c r="I218" s="27"/>
      <c r="J218" s="27"/>
      <c r="K218" s="27"/>
      <c r="L218" s="27"/>
      <c r="M218" s="28"/>
      <c r="N218" s="28"/>
      <c r="O218" s="28"/>
      <c r="P218" s="28"/>
      <c r="Q218" s="28"/>
      <c r="R218" s="28"/>
      <c r="S218" s="28"/>
      <c r="T218" s="28"/>
      <c r="U218" s="28"/>
      <c r="V218" s="28"/>
    </row>
    <row r="219" spans="1:22" ht="15" customHeight="1" x14ac:dyDescent="0.15">
      <c r="A219" s="32"/>
      <c r="B219" s="32"/>
      <c r="C219" s="21"/>
      <c r="E219" s="21"/>
      <c r="F219" s="22"/>
    </row>
    <row r="220" spans="1:22" ht="15" customHeight="1" x14ac:dyDescent="0.15">
      <c r="A220" s="32"/>
      <c r="B220" s="32"/>
      <c r="C220" s="21"/>
      <c r="D220" s="21"/>
      <c r="E220" s="21"/>
      <c r="F220" s="22"/>
    </row>
    <row r="221" spans="1:22" ht="15" customHeight="1" x14ac:dyDescent="0.15">
      <c r="A221" s="32"/>
      <c r="B221" s="32"/>
      <c r="C221" s="21"/>
      <c r="D221" s="21"/>
      <c r="E221" s="81" t="s">
        <v>1</v>
      </c>
      <c r="F221" s="81"/>
      <c r="G221" s="81"/>
      <c r="H221" s="23" t="s">
        <v>2</v>
      </c>
      <c r="I221" s="26" t="s">
        <v>77</v>
      </c>
      <c r="J221" s="26"/>
      <c r="K221" s="26"/>
    </row>
    <row r="222" spans="1:22" ht="15" customHeight="1" x14ac:dyDescent="0.15">
      <c r="A222" s="32"/>
      <c r="B222" s="32"/>
      <c r="C222" s="21"/>
      <c r="D222" s="21"/>
      <c r="E222" s="81" t="s">
        <v>4</v>
      </c>
      <c r="F222" s="81"/>
      <c r="G222" s="81"/>
      <c r="H222" s="23" t="s">
        <v>2</v>
      </c>
      <c r="I222" s="20" t="s">
        <v>79</v>
      </c>
    </row>
    <row r="223" spans="1:22" ht="15" customHeight="1" x14ac:dyDescent="0.15">
      <c r="A223" s="32"/>
      <c r="B223" s="32"/>
      <c r="C223" s="21"/>
      <c r="D223" s="21"/>
      <c r="E223" s="81" t="s">
        <v>6</v>
      </c>
      <c r="F223" s="81"/>
      <c r="G223" s="81"/>
      <c r="H223" s="23" t="s">
        <v>2</v>
      </c>
      <c r="I223" s="20" t="s">
        <v>7</v>
      </c>
    </row>
    <row r="224" spans="1:22" ht="15" customHeight="1" x14ac:dyDescent="0.15">
      <c r="A224" s="32"/>
      <c r="B224" s="32"/>
      <c r="C224" s="21"/>
      <c r="D224" s="21"/>
      <c r="E224" s="21"/>
      <c r="F224" s="21"/>
      <c r="G224" s="23"/>
    </row>
    <row r="225" spans="1:29" ht="15" customHeight="1" x14ac:dyDescent="0.15">
      <c r="A225" s="32"/>
      <c r="B225" s="32"/>
      <c r="C225" s="21"/>
      <c r="D225" s="21"/>
      <c r="E225" s="79" t="s">
        <v>8</v>
      </c>
      <c r="F225" s="79"/>
      <c r="G225" s="79"/>
      <c r="H225" s="79"/>
      <c r="I225" s="79"/>
      <c r="J225" s="82" t="s">
        <v>9</v>
      </c>
      <c r="K225" s="82"/>
      <c r="L225" s="82"/>
      <c r="M225" s="83" t="s">
        <v>10</v>
      </c>
      <c r="N225" s="84"/>
      <c r="O225" s="85"/>
      <c r="P225" s="74" t="s">
        <v>11</v>
      </c>
      <c r="Q225" s="74"/>
      <c r="R225" s="74"/>
      <c r="S225" s="74"/>
      <c r="T225" s="74"/>
      <c r="U225" s="74"/>
      <c r="V225" s="74"/>
      <c r="W225" s="74"/>
      <c r="X225" s="74"/>
      <c r="Y225" s="74" t="s">
        <v>12</v>
      </c>
      <c r="Z225" s="74"/>
      <c r="AA225" s="74"/>
      <c r="AB225" s="74"/>
    </row>
    <row r="226" spans="1:29" ht="15" customHeight="1" x14ac:dyDescent="0.15">
      <c r="A226" s="32"/>
      <c r="B226" s="32"/>
      <c r="C226" s="21"/>
      <c r="D226" s="21"/>
      <c r="E226" s="79"/>
      <c r="F226" s="79"/>
      <c r="G226" s="79"/>
      <c r="H226" s="79"/>
      <c r="I226" s="79"/>
      <c r="J226" s="82"/>
      <c r="K226" s="82"/>
      <c r="L226" s="82"/>
      <c r="M226" s="86"/>
      <c r="N226" s="87"/>
      <c r="O226" s="88"/>
      <c r="P226" s="74" t="s">
        <v>13</v>
      </c>
      <c r="Q226" s="74"/>
      <c r="R226" s="74"/>
      <c r="S226" s="74" t="s">
        <v>14</v>
      </c>
      <c r="T226" s="74"/>
      <c r="U226" s="74"/>
      <c r="V226" s="74" t="s">
        <v>15</v>
      </c>
      <c r="W226" s="74"/>
      <c r="X226" s="74"/>
      <c r="Y226" s="74"/>
      <c r="Z226" s="74"/>
      <c r="AA226" s="74"/>
      <c r="AB226" s="74"/>
    </row>
    <row r="227" spans="1:29" ht="15" customHeight="1" x14ac:dyDescent="0.15">
      <c r="A227" s="32"/>
      <c r="B227" s="32"/>
      <c r="C227" s="21"/>
      <c r="D227" s="21"/>
      <c r="E227" s="79"/>
      <c r="F227" s="79"/>
      <c r="G227" s="79"/>
      <c r="H227" s="79"/>
      <c r="I227" s="79"/>
      <c r="J227" s="82"/>
      <c r="K227" s="82"/>
      <c r="L227" s="82"/>
      <c r="M227" s="89"/>
      <c r="N227" s="90"/>
      <c r="O227" s="91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</row>
    <row r="228" spans="1:29" ht="15" customHeight="1" x14ac:dyDescent="0.15">
      <c r="A228" s="32"/>
      <c r="B228" s="32"/>
      <c r="C228" s="21"/>
      <c r="D228" s="21"/>
      <c r="E228" s="79" t="s">
        <v>16</v>
      </c>
      <c r="F228" s="79"/>
      <c r="G228" s="79"/>
      <c r="H228" s="80" t="s">
        <v>30</v>
      </c>
      <c r="I228" s="80"/>
      <c r="J228" s="80">
        <v>417</v>
      </c>
      <c r="K228" s="80"/>
      <c r="L228" s="80"/>
      <c r="M228" s="76">
        <f>【積算根拠及び契約単価】!$R$9</f>
        <v>0</v>
      </c>
      <c r="N228" s="77"/>
      <c r="O228" s="78"/>
      <c r="P228" s="76">
        <f>IF(J228&gt;【積算根拠及び契約単価】!$H$11,(【積算根拠及び契約単価】!$H$11-【積算根拠及び契約単価】!$H$10)*【積算根拠及び契約単価】!$R$10,IF(J228&gt;【積算根拠及び契約単価】!$H$10,(J228-【積算根拠及び契約単価】!$H$10)*【積算根拠及び契約単価】!$R$10,0))</f>
        <v>0</v>
      </c>
      <c r="Q228" s="77"/>
      <c r="R228" s="78"/>
      <c r="S228" s="76">
        <f>IF(J228&gt;【積算根拠及び契約単価】!$H$13,(【積算根拠及び契約単価】!$H$13-【積算根拠及び契約単価】!$H$12)*【積算根拠及び契約単価】!$R$12,IF(J228&gt;【積算根拠及び契約単価】!$H$12,(J228-【積算根拠及び契約単価】!$H$12)*【積算根拠及び契約単価】!$R$12,0))</f>
        <v>0</v>
      </c>
      <c r="T228" s="77"/>
      <c r="U228" s="78"/>
      <c r="V228" s="76">
        <f>IF(J228&gt;【積算根拠及び契約単価】!$H$14,(J228-【積算根拠及び契約単価】!$H$14)*【積算根拠及び契約単価】!$R$14,0)</f>
        <v>0</v>
      </c>
      <c r="W228" s="77"/>
      <c r="X228" s="78"/>
      <c r="Y228" s="75">
        <f t="shared" ref="Y228:Y251" si="6">ROUNDDOWN(M228+P228+S228+V228,0)</f>
        <v>0</v>
      </c>
      <c r="Z228" s="75"/>
      <c r="AA228" s="75"/>
      <c r="AB228" s="75"/>
      <c r="AC228" s="24"/>
    </row>
    <row r="229" spans="1:29" ht="15" customHeight="1" x14ac:dyDescent="0.15">
      <c r="A229" s="32"/>
      <c r="B229" s="32"/>
      <c r="C229" s="21"/>
      <c r="D229" s="21"/>
      <c r="E229" s="79" t="s">
        <v>16</v>
      </c>
      <c r="F229" s="79"/>
      <c r="G229" s="79"/>
      <c r="H229" s="80" t="s">
        <v>18</v>
      </c>
      <c r="I229" s="80"/>
      <c r="J229" s="80">
        <v>365</v>
      </c>
      <c r="K229" s="80"/>
      <c r="L229" s="80"/>
      <c r="M229" s="76">
        <f>【積算根拠及び契約単価】!$R$9</f>
        <v>0</v>
      </c>
      <c r="N229" s="77"/>
      <c r="O229" s="78"/>
      <c r="P229" s="76">
        <f>IF(J229&gt;【積算根拠及び契約単価】!$H$11,(【積算根拠及び契約単価】!$H$11-【積算根拠及び契約単価】!$H$10)*【積算根拠及び契約単価】!$R$10,IF(J229&gt;【積算根拠及び契約単価】!$H$10,(J229-【積算根拠及び契約単価】!$H$10)*【積算根拠及び契約単価】!$R$10,0))</f>
        <v>0</v>
      </c>
      <c r="Q229" s="77"/>
      <c r="R229" s="78"/>
      <c r="S229" s="76">
        <f>IF(J229&gt;【積算根拠及び契約単価】!$H$13,(【積算根拠及び契約単価】!$H$13-【積算根拠及び契約単価】!$H$12)*【積算根拠及び契約単価】!$R$12,IF(J229&gt;【積算根拠及び契約単価】!$H$12,(J229-【積算根拠及び契約単価】!$H$12)*【積算根拠及び契約単価】!$R$12,0))</f>
        <v>0</v>
      </c>
      <c r="T229" s="77"/>
      <c r="U229" s="78"/>
      <c r="V229" s="76">
        <f>IF(J229&gt;【積算根拠及び契約単価】!$H$14,(J229-【積算根拠及び契約単価】!$H$14)*【積算根拠及び契約単価】!$R$14,0)</f>
        <v>0</v>
      </c>
      <c r="W229" s="77"/>
      <c r="X229" s="78"/>
      <c r="Y229" s="75">
        <f t="shared" si="6"/>
        <v>0</v>
      </c>
      <c r="Z229" s="75"/>
      <c r="AA229" s="75"/>
      <c r="AB229" s="75"/>
    </row>
    <row r="230" spans="1:29" ht="15" customHeight="1" x14ac:dyDescent="0.15">
      <c r="D230" s="21"/>
      <c r="E230" s="79" t="s">
        <v>16</v>
      </c>
      <c r="F230" s="79"/>
      <c r="G230" s="79"/>
      <c r="H230" s="80" t="s">
        <v>19</v>
      </c>
      <c r="I230" s="80"/>
      <c r="J230" s="80">
        <v>306</v>
      </c>
      <c r="K230" s="80"/>
      <c r="L230" s="80"/>
      <c r="M230" s="76">
        <f>【積算根拠及び契約単価】!$R$9</f>
        <v>0</v>
      </c>
      <c r="N230" s="77"/>
      <c r="O230" s="78"/>
      <c r="P230" s="76">
        <f>IF(J230&gt;【積算根拠及び契約単価】!$H$11,(【積算根拠及び契約単価】!$H$11-【積算根拠及び契約単価】!$H$10)*【積算根拠及び契約単価】!$R$10,IF(J230&gt;【積算根拠及び契約単価】!$H$10,(J230-【積算根拠及び契約単価】!$H$10)*【積算根拠及び契約単価】!$R$10,0))</f>
        <v>0</v>
      </c>
      <c r="Q230" s="77"/>
      <c r="R230" s="78"/>
      <c r="S230" s="76">
        <f>IF(J230&gt;【積算根拠及び契約単価】!$H$13,(【積算根拠及び契約単価】!$H$13-【積算根拠及び契約単価】!$H$12)*【積算根拠及び契約単価】!$R$12,IF(J230&gt;【積算根拠及び契約単価】!$H$12,(J230-【積算根拠及び契約単価】!$H$12)*【積算根拠及び契約単価】!$R$12,0))</f>
        <v>0</v>
      </c>
      <c r="T230" s="77"/>
      <c r="U230" s="78"/>
      <c r="V230" s="76">
        <f>IF(J230&gt;【積算根拠及び契約単価】!$H$14,(J230-【積算根拠及び契約単価】!$H$14)*【積算根拠及び契約単価】!$R$14,0)</f>
        <v>0</v>
      </c>
      <c r="W230" s="77"/>
      <c r="X230" s="78"/>
      <c r="Y230" s="75">
        <f t="shared" si="6"/>
        <v>0</v>
      </c>
      <c r="Z230" s="75"/>
      <c r="AA230" s="75"/>
      <c r="AB230" s="75"/>
    </row>
    <row r="231" spans="1:29" ht="15" customHeight="1" x14ac:dyDescent="0.15">
      <c r="D231" s="21"/>
      <c r="E231" s="79" t="s">
        <v>16</v>
      </c>
      <c r="F231" s="79"/>
      <c r="G231" s="79"/>
      <c r="H231" s="80" t="s">
        <v>20</v>
      </c>
      <c r="I231" s="80"/>
      <c r="J231" s="80">
        <v>359</v>
      </c>
      <c r="K231" s="80"/>
      <c r="L231" s="80"/>
      <c r="M231" s="76">
        <f>【積算根拠及び契約単価】!$R$9</f>
        <v>0</v>
      </c>
      <c r="N231" s="77"/>
      <c r="O231" s="78"/>
      <c r="P231" s="76">
        <f>IF(J231&gt;【積算根拠及び契約単価】!$H$11,(【積算根拠及び契約単価】!$H$11-【積算根拠及び契約単価】!$H$10)*【積算根拠及び契約単価】!$R$10,IF(J231&gt;【積算根拠及び契約単価】!$H$10,(J231-【積算根拠及び契約単価】!$H$10)*【積算根拠及び契約単価】!$R$10,0))</f>
        <v>0</v>
      </c>
      <c r="Q231" s="77"/>
      <c r="R231" s="78"/>
      <c r="S231" s="76">
        <f>IF(J231&gt;【積算根拠及び契約単価】!$H$13,(【積算根拠及び契約単価】!$H$13-【積算根拠及び契約単価】!$H$12)*【積算根拠及び契約単価】!$R$12,IF(J231&gt;【積算根拠及び契約単価】!$H$12,(J231-【積算根拠及び契約単価】!$H$12)*【積算根拠及び契約単価】!$R$12,0))</f>
        <v>0</v>
      </c>
      <c r="T231" s="77"/>
      <c r="U231" s="78"/>
      <c r="V231" s="76">
        <f>IF(J231&gt;【積算根拠及び契約単価】!$H$14,(J231-【積算根拠及び契約単価】!$H$14)*【積算根拠及び契約単価】!$R$14,0)</f>
        <v>0</v>
      </c>
      <c r="W231" s="77"/>
      <c r="X231" s="78"/>
      <c r="Y231" s="75">
        <f t="shared" si="6"/>
        <v>0</v>
      </c>
      <c r="Z231" s="75"/>
      <c r="AA231" s="75"/>
      <c r="AB231" s="75"/>
    </row>
    <row r="232" spans="1:29" ht="15" customHeight="1" x14ac:dyDescent="0.15">
      <c r="D232" s="21"/>
      <c r="E232" s="79" t="s">
        <v>16</v>
      </c>
      <c r="F232" s="79"/>
      <c r="G232" s="79"/>
      <c r="H232" s="80" t="s">
        <v>21</v>
      </c>
      <c r="I232" s="80"/>
      <c r="J232" s="80">
        <v>274</v>
      </c>
      <c r="K232" s="80"/>
      <c r="L232" s="80"/>
      <c r="M232" s="76">
        <f>【積算根拠及び契約単価】!$R$9</f>
        <v>0</v>
      </c>
      <c r="N232" s="77"/>
      <c r="O232" s="78"/>
      <c r="P232" s="76">
        <f>IF(J232&gt;【積算根拠及び契約単価】!$H$11,(【積算根拠及び契約単価】!$H$11-【積算根拠及び契約単価】!$H$10)*【積算根拠及び契約単価】!$R$10,IF(J232&gt;【積算根拠及び契約単価】!$H$10,(J232-【積算根拠及び契約単価】!$H$10)*【積算根拠及び契約単価】!$R$10,0))</f>
        <v>0</v>
      </c>
      <c r="Q232" s="77"/>
      <c r="R232" s="78"/>
      <c r="S232" s="76">
        <f>IF(J232&gt;【積算根拠及び契約単価】!$H$13,(【積算根拠及び契約単価】!$H$13-【積算根拠及び契約単価】!$H$12)*【積算根拠及び契約単価】!$R$12,IF(J232&gt;【積算根拠及び契約単価】!$H$12,(J232-【積算根拠及び契約単価】!$H$12)*【積算根拠及び契約単価】!$R$12,0))</f>
        <v>0</v>
      </c>
      <c r="T232" s="77"/>
      <c r="U232" s="78"/>
      <c r="V232" s="76">
        <f>IF(J232&gt;【積算根拠及び契約単価】!$H$14,(J232-【積算根拠及び契約単価】!$H$14)*【積算根拠及び契約単価】!$R$14,0)</f>
        <v>0</v>
      </c>
      <c r="W232" s="77"/>
      <c r="X232" s="78"/>
      <c r="Y232" s="75">
        <f t="shared" si="6"/>
        <v>0</v>
      </c>
      <c r="Z232" s="75"/>
      <c r="AA232" s="75"/>
      <c r="AB232" s="75"/>
    </row>
    <row r="233" spans="1:29" ht="15" customHeight="1" x14ac:dyDescent="0.15">
      <c r="D233" s="21"/>
      <c r="E233" s="79" t="s">
        <v>16</v>
      </c>
      <c r="F233" s="79"/>
      <c r="G233" s="79"/>
      <c r="H233" s="80" t="s">
        <v>22</v>
      </c>
      <c r="I233" s="80"/>
      <c r="J233" s="80">
        <v>349</v>
      </c>
      <c r="K233" s="80"/>
      <c r="L233" s="80"/>
      <c r="M233" s="76">
        <f>【積算根拠及び契約単価】!$R$9</f>
        <v>0</v>
      </c>
      <c r="N233" s="77"/>
      <c r="O233" s="78"/>
      <c r="P233" s="76">
        <f>IF(J233&gt;【積算根拠及び契約単価】!$H$11,(【積算根拠及び契約単価】!$H$11-【積算根拠及び契約単価】!$H$10)*【積算根拠及び契約単価】!$R$10,IF(J233&gt;【積算根拠及び契約単価】!$H$10,(J233-【積算根拠及び契約単価】!$H$10)*【積算根拠及び契約単価】!$R$10,0))</f>
        <v>0</v>
      </c>
      <c r="Q233" s="77"/>
      <c r="R233" s="78"/>
      <c r="S233" s="76">
        <f>IF(J233&gt;【積算根拠及び契約単価】!$H$13,(【積算根拠及び契約単価】!$H$13-【積算根拠及び契約単価】!$H$12)*【積算根拠及び契約単価】!$R$12,IF(J233&gt;【積算根拠及び契約単価】!$H$12,(J233-【積算根拠及び契約単価】!$H$12)*【積算根拠及び契約単価】!$R$12,0))</f>
        <v>0</v>
      </c>
      <c r="T233" s="77"/>
      <c r="U233" s="78"/>
      <c r="V233" s="76">
        <f>IF(J233&gt;【積算根拠及び契約単価】!$H$14,(J233-【積算根拠及び契約単価】!$H$14)*【積算根拠及び契約単価】!$R$14,0)</f>
        <v>0</v>
      </c>
      <c r="W233" s="77"/>
      <c r="X233" s="78"/>
      <c r="Y233" s="75">
        <f t="shared" si="6"/>
        <v>0</v>
      </c>
      <c r="Z233" s="75"/>
      <c r="AA233" s="75"/>
      <c r="AB233" s="75"/>
    </row>
    <row r="234" spans="1:29" ht="15" customHeight="1" x14ac:dyDescent="0.15">
      <c r="E234" s="79" t="s">
        <v>16</v>
      </c>
      <c r="F234" s="79"/>
      <c r="G234" s="79"/>
      <c r="H234" s="80" t="s">
        <v>23</v>
      </c>
      <c r="I234" s="80"/>
      <c r="J234" s="80">
        <v>451</v>
      </c>
      <c r="K234" s="80"/>
      <c r="L234" s="80"/>
      <c r="M234" s="76">
        <f>【積算根拠及び契約単価】!$R$9</f>
        <v>0</v>
      </c>
      <c r="N234" s="77"/>
      <c r="O234" s="78"/>
      <c r="P234" s="76">
        <f>IF(J234&gt;【積算根拠及び契約単価】!$H$11,(【積算根拠及び契約単価】!$H$11-【積算根拠及び契約単価】!$H$10)*【積算根拠及び契約単価】!$R$10,IF(J234&gt;【積算根拠及び契約単価】!$H$10,(J234-【積算根拠及び契約単価】!$H$10)*【積算根拠及び契約単価】!$R$10,0))</f>
        <v>0</v>
      </c>
      <c r="Q234" s="77"/>
      <c r="R234" s="78"/>
      <c r="S234" s="76">
        <f>IF(J234&gt;【積算根拠及び契約単価】!$H$13,(【積算根拠及び契約単価】!$H$13-【積算根拠及び契約単価】!$H$12)*【積算根拠及び契約単価】!$R$12,IF(J234&gt;【積算根拠及び契約単価】!$H$12,(J234-【積算根拠及び契約単価】!$H$12)*【積算根拠及び契約単価】!$R$12,0))</f>
        <v>0</v>
      </c>
      <c r="T234" s="77"/>
      <c r="U234" s="78"/>
      <c r="V234" s="76">
        <f>IF(J234&gt;【積算根拠及び契約単価】!$H$14,(J234-【積算根拠及び契約単価】!$H$14)*【積算根拠及び契約単価】!$R$14,0)</f>
        <v>0</v>
      </c>
      <c r="W234" s="77"/>
      <c r="X234" s="78"/>
      <c r="Y234" s="75">
        <f t="shared" si="6"/>
        <v>0</v>
      </c>
      <c r="Z234" s="75"/>
      <c r="AA234" s="75"/>
      <c r="AB234" s="75"/>
    </row>
    <row r="235" spans="1:29" ht="15" customHeight="1" x14ac:dyDescent="0.15">
      <c r="E235" s="79" t="s">
        <v>16</v>
      </c>
      <c r="F235" s="79"/>
      <c r="G235" s="79"/>
      <c r="H235" s="80" t="s">
        <v>24</v>
      </c>
      <c r="I235" s="80"/>
      <c r="J235" s="80">
        <v>481</v>
      </c>
      <c r="K235" s="80"/>
      <c r="L235" s="80"/>
      <c r="M235" s="76">
        <f>【積算根拠及び契約単価】!$R$9</f>
        <v>0</v>
      </c>
      <c r="N235" s="77"/>
      <c r="O235" s="78"/>
      <c r="P235" s="76">
        <f>IF(J235&gt;【積算根拠及び契約単価】!$H$11,(【積算根拠及び契約単価】!$H$11-【積算根拠及び契約単価】!$H$10)*【積算根拠及び契約単価】!$R$10,IF(J235&gt;【積算根拠及び契約単価】!$H$10,(J235-【積算根拠及び契約単価】!$H$10)*【積算根拠及び契約単価】!$R$10,0))</f>
        <v>0</v>
      </c>
      <c r="Q235" s="77"/>
      <c r="R235" s="78"/>
      <c r="S235" s="76">
        <f>IF(J235&gt;【積算根拠及び契約単価】!$H$13,(【積算根拠及び契約単価】!$H$13-【積算根拠及び契約単価】!$H$12)*【積算根拠及び契約単価】!$R$12,IF(J235&gt;【積算根拠及び契約単価】!$H$12,(J235-【積算根拠及び契約単価】!$H$12)*【積算根拠及び契約単価】!$R$12,0))</f>
        <v>0</v>
      </c>
      <c r="T235" s="77"/>
      <c r="U235" s="78"/>
      <c r="V235" s="76">
        <f>IF(J235&gt;【積算根拠及び契約単価】!$H$14,(J235-【積算根拠及び契約単価】!$H$14)*【積算根拠及び契約単価】!$R$14,0)</f>
        <v>0</v>
      </c>
      <c r="W235" s="77"/>
      <c r="X235" s="78"/>
      <c r="Y235" s="75">
        <f t="shared" si="6"/>
        <v>0</v>
      </c>
      <c r="Z235" s="75"/>
      <c r="AA235" s="75"/>
      <c r="AB235" s="75"/>
    </row>
    <row r="236" spans="1:29" ht="15" customHeight="1" x14ac:dyDescent="0.15">
      <c r="E236" s="79" t="s">
        <v>16</v>
      </c>
      <c r="F236" s="79"/>
      <c r="G236" s="79"/>
      <c r="H236" s="80" t="s">
        <v>25</v>
      </c>
      <c r="I236" s="80"/>
      <c r="J236" s="80">
        <v>518</v>
      </c>
      <c r="K236" s="80"/>
      <c r="L236" s="80"/>
      <c r="M236" s="76">
        <f>【積算根拠及び契約単価】!$R$9</f>
        <v>0</v>
      </c>
      <c r="N236" s="77"/>
      <c r="O236" s="78"/>
      <c r="P236" s="76">
        <f>IF(J236&gt;【積算根拠及び契約単価】!$H$11,(【積算根拠及び契約単価】!$H$11-【積算根拠及び契約単価】!$H$10)*【積算根拠及び契約単価】!$R$10,IF(J236&gt;【積算根拠及び契約単価】!$H$10,(J236-【積算根拠及び契約単価】!$H$10)*【積算根拠及び契約単価】!$R$10,0))</f>
        <v>0</v>
      </c>
      <c r="Q236" s="77"/>
      <c r="R236" s="78"/>
      <c r="S236" s="76">
        <f>IF(J236&gt;【積算根拠及び契約単価】!$H$13,(【積算根拠及び契約単価】!$H$13-【積算根拠及び契約単価】!$H$12)*【積算根拠及び契約単価】!$R$12,IF(J236&gt;【積算根拠及び契約単価】!$H$12,(J236-【積算根拠及び契約単価】!$H$12)*【積算根拠及び契約単価】!$R$12,0))</f>
        <v>0</v>
      </c>
      <c r="T236" s="77"/>
      <c r="U236" s="78"/>
      <c r="V236" s="76">
        <f>IF(J236&gt;【積算根拠及び契約単価】!$H$14,(J236-【積算根拠及び契約単価】!$H$14)*【積算根拠及び契約単価】!$R$14,0)</f>
        <v>0</v>
      </c>
      <c r="W236" s="77"/>
      <c r="X236" s="78"/>
      <c r="Y236" s="75">
        <f t="shared" si="6"/>
        <v>0</v>
      </c>
      <c r="Z236" s="75"/>
      <c r="AA236" s="75"/>
      <c r="AB236" s="75"/>
    </row>
    <row r="237" spans="1:29" ht="15" customHeight="1" x14ac:dyDescent="0.15">
      <c r="E237" s="79" t="s">
        <v>26</v>
      </c>
      <c r="F237" s="79"/>
      <c r="G237" s="79"/>
      <c r="H237" s="80" t="s">
        <v>27</v>
      </c>
      <c r="I237" s="80"/>
      <c r="J237" s="80">
        <v>618</v>
      </c>
      <c r="K237" s="80"/>
      <c r="L237" s="80"/>
      <c r="M237" s="76">
        <f>【積算根拠及び契約単価】!$R$9</f>
        <v>0</v>
      </c>
      <c r="N237" s="77"/>
      <c r="O237" s="78"/>
      <c r="P237" s="76">
        <f>IF(J237&gt;【積算根拠及び契約単価】!$H$11,(【積算根拠及び契約単価】!$H$11-【積算根拠及び契約単価】!$H$10)*【積算根拠及び契約単価】!$R$10,IF(J237&gt;【積算根拠及び契約単価】!$H$10,(J237-【積算根拠及び契約単価】!$H$10)*【積算根拠及び契約単価】!$R$10,0))</f>
        <v>0</v>
      </c>
      <c r="Q237" s="77"/>
      <c r="R237" s="78"/>
      <c r="S237" s="76">
        <f>IF(J237&gt;【積算根拠及び契約単価】!$H$13,(【積算根拠及び契約単価】!$H$13-【積算根拠及び契約単価】!$H$12)*【積算根拠及び契約単価】!$R$12,IF(J237&gt;【積算根拠及び契約単価】!$H$12,(J237-【積算根拠及び契約単価】!$H$12)*【積算根拠及び契約単価】!$R$12,0))</f>
        <v>0</v>
      </c>
      <c r="T237" s="77"/>
      <c r="U237" s="78"/>
      <c r="V237" s="76">
        <f>IF(J237&gt;【積算根拠及び契約単価】!$H$14,(J237-【積算根拠及び契約単価】!$H$14)*【積算根拠及び契約単価】!$R$14,0)</f>
        <v>0</v>
      </c>
      <c r="W237" s="77"/>
      <c r="X237" s="78"/>
      <c r="Y237" s="75">
        <f t="shared" si="6"/>
        <v>0</v>
      </c>
      <c r="Z237" s="75"/>
      <c r="AA237" s="75"/>
      <c r="AB237" s="75"/>
    </row>
    <row r="238" spans="1:29" ht="15" customHeight="1" x14ac:dyDescent="0.15">
      <c r="E238" s="79" t="s">
        <v>26</v>
      </c>
      <c r="F238" s="79"/>
      <c r="G238" s="79"/>
      <c r="H238" s="80" t="s">
        <v>28</v>
      </c>
      <c r="I238" s="80"/>
      <c r="J238" s="80">
        <v>490</v>
      </c>
      <c r="K238" s="80"/>
      <c r="L238" s="80"/>
      <c r="M238" s="76">
        <f>【積算根拠及び契約単価】!$R$9</f>
        <v>0</v>
      </c>
      <c r="N238" s="77"/>
      <c r="O238" s="78"/>
      <c r="P238" s="76">
        <f>IF(J238&gt;【積算根拠及び契約単価】!$H$11,(【積算根拠及び契約単価】!$H$11-【積算根拠及び契約単価】!$H$10)*【積算根拠及び契約単価】!$R$10,IF(J238&gt;【積算根拠及び契約単価】!$H$10,(J238-【積算根拠及び契約単価】!$H$10)*【積算根拠及び契約単価】!$R$10,0))</f>
        <v>0</v>
      </c>
      <c r="Q238" s="77"/>
      <c r="R238" s="78"/>
      <c r="S238" s="76">
        <f>IF(J238&gt;【積算根拠及び契約単価】!$H$13,(【積算根拠及び契約単価】!$H$13-【積算根拠及び契約単価】!$H$12)*【積算根拠及び契約単価】!$R$12,IF(J238&gt;【積算根拠及び契約単価】!$H$12,(J238-【積算根拠及び契約単価】!$H$12)*【積算根拠及び契約単価】!$R$12,0))</f>
        <v>0</v>
      </c>
      <c r="T238" s="77"/>
      <c r="U238" s="78"/>
      <c r="V238" s="76">
        <f>IF(J238&gt;【積算根拠及び契約単価】!$H$14,(J238-【積算根拠及び契約単価】!$H$14)*【積算根拠及び契約単価】!$R$14,0)</f>
        <v>0</v>
      </c>
      <c r="W238" s="77"/>
      <c r="X238" s="78"/>
      <c r="Y238" s="75">
        <f t="shared" si="6"/>
        <v>0</v>
      </c>
      <c r="Z238" s="75"/>
      <c r="AA238" s="75"/>
      <c r="AB238" s="75"/>
    </row>
    <row r="239" spans="1:29" ht="15" customHeight="1" x14ac:dyDescent="0.15">
      <c r="E239" s="79" t="s">
        <v>26</v>
      </c>
      <c r="F239" s="79"/>
      <c r="G239" s="79"/>
      <c r="H239" s="80" t="s">
        <v>29</v>
      </c>
      <c r="I239" s="80"/>
      <c r="J239" s="80">
        <v>461</v>
      </c>
      <c r="K239" s="80"/>
      <c r="L239" s="80"/>
      <c r="M239" s="76">
        <f>【積算根拠及び契約単価】!$R$9</f>
        <v>0</v>
      </c>
      <c r="N239" s="77"/>
      <c r="O239" s="78"/>
      <c r="P239" s="76">
        <f>IF(J239&gt;【積算根拠及び契約単価】!$H$11,(【積算根拠及び契約単価】!$H$11-【積算根拠及び契約単価】!$H$10)*【積算根拠及び契約単価】!$R$10,IF(J239&gt;【積算根拠及び契約単価】!$H$10,(J239-【積算根拠及び契約単価】!$H$10)*【積算根拠及び契約単価】!$R$10,0))</f>
        <v>0</v>
      </c>
      <c r="Q239" s="77"/>
      <c r="R239" s="78"/>
      <c r="S239" s="76">
        <f>IF(J239&gt;【積算根拠及び契約単価】!$H$13,(【積算根拠及び契約単価】!$H$13-【積算根拠及び契約単価】!$H$12)*【積算根拠及び契約単価】!$R$12,IF(J239&gt;【積算根拠及び契約単価】!$H$12,(J239-【積算根拠及び契約単価】!$H$12)*【積算根拠及び契約単価】!$R$12,0))</f>
        <v>0</v>
      </c>
      <c r="T239" s="77"/>
      <c r="U239" s="78"/>
      <c r="V239" s="76">
        <f>IF(J239&gt;【積算根拠及び契約単価】!$H$14,(J239-【積算根拠及び契約単価】!$H$14)*【積算根拠及び契約単価】!$R$14,0)</f>
        <v>0</v>
      </c>
      <c r="W239" s="77"/>
      <c r="X239" s="78"/>
      <c r="Y239" s="75">
        <f t="shared" si="6"/>
        <v>0</v>
      </c>
      <c r="Z239" s="75"/>
      <c r="AA239" s="75"/>
      <c r="AB239" s="75"/>
    </row>
    <row r="240" spans="1:29" ht="15" customHeight="1" x14ac:dyDescent="0.15">
      <c r="D240" s="21"/>
      <c r="E240" s="79" t="s">
        <v>26</v>
      </c>
      <c r="F240" s="79"/>
      <c r="G240" s="79"/>
      <c r="H240" s="80" t="s">
        <v>30</v>
      </c>
      <c r="I240" s="80"/>
      <c r="J240" s="80">
        <v>538</v>
      </c>
      <c r="K240" s="80"/>
      <c r="L240" s="80"/>
      <c r="M240" s="76">
        <f>【積算根拠及び契約単価】!$R$9</f>
        <v>0</v>
      </c>
      <c r="N240" s="77"/>
      <c r="O240" s="78"/>
      <c r="P240" s="76">
        <f>IF(J240&gt;【積算根拠及び契約単価】!$H$11,(【積算根拠及び契約単価】!$H$11-【積算根拠及び契約単価】!$H$10)*【積算根拠及び契約単価】!$R$10,IF(J240&gt;【積算根拠及び契約単価】!$H$10,(J240-【積算根拠及び契約単価】!$H$10)*【積算根拠及び契約単価】!$R$10,0))</f>
        <v>0</v>
      </c>
      <c r="Q240" s="77"/>
      <c r="R240" s="78"/>
      <c r="S240" s="76">
        <f>IF(J240&gt;【積算根拠及び契約単価】!$H$13,(【積算根拠及び契約単価】!$H$13-【積算根拠及び契約単価】!$H$12)*【積算根拠及び契約単価】!$R$12,IF(J240&gt;【積算根拠及び契約単価】!$H$12,(J240-【積算根拠及び契約単価】!$H$12)*【積算根拠及び契約単価】!$R$12,0))</f>
        <v>0</v>
      </c>
      <c r="T240" s="77"/>
      <c r="U240" s="78"/>
      <c r="V240" s="76">
        <f>IF(J240&gt;【積算根拠及び契約単価】!$H$14,(J240-【積算根拠及び契約単価】!$H$14)*【積算根拠及び契約単価】!$R$14,0)</f>
        <v>0</v>
      </c>
      <c r="W240" s="77"/>
      <c r="X240" s="78"/>
      <c r="Y240" s="75">
        <f t="shared" si="6"/>
        <v>0</v>
      </c>
      <c r="Z240" s="75"/>
      <c r="AA240" s="75"/>
      <c r="AB240" s="75"/>
    </row>
    <row r="241" spans="1:28" ht="15" customHeight="1" x14ac:dyDescent="0.15">
      <c r="D241" s="21"/>
      <c r="E241" s="79" t="s">
        <v>26</v>
      </c>
      <c r="F241" s="79"/>
      <c r="G241" s="79"/>
      <c r="H241" s="80" t="s">
        <v>18</v>
      </c>
      <c r="I241" s="80"/>
      <c r="J241" s="80">
        <v>511</v>
      </c>
      <c r="K241" s="80"/>
      <c r="L241" s="80"/>
      <c r="M241" s="76">
        <f>【積算根拠及び契約単価】!$R$9</f>
        <v>0</v>
      </c>
      <c r="N241" s="77"/>
      <c r="O241" s="78"/>
      <c r="P241" s="76">
        <f>IF(J241&gt;【積算根拠及び契約単価】!$H$11,(【積算根拠及び契約単価】!$H$11-【積算根拠及び契約単価】!$H$10)*【積算根拠及び契約単価】!$R$10,IF(J241&gt;【積算根拠及び契約単価】!$H$10,(J241-【積算根拠及び契約単価】!$H$10)*【積算根拠及び契約単価】!$R$10,0))</f>
        <v>0</v>
      </c>
      <c r="Q241" s="77"/>
      <c r="R241" s="78"/>
      <c r="S241" s="76">
        <f>IF(J241&gt;【積算根拠及び契約単価】!$H$13,(【積算根拠及び契約単価】!$H$13-【積算根拠及び契約単価】!$H$12)*【積算根拠及び契約単価】!$R$12,IF(J241&gt;【積算根拠及び契約単価】!$H$12,(J241-【積算根拠及び契約単価】!$H$12)*【積算根拠及び契約単価】!$R$12,0))</f>
        <v>0</v>
      </c>
      <c r="T241" s="77"/>
      <c r="U241" s="78"/>
      <c r="V241" s="76">
        <f>IF(J241&gt;【積算根拠及び契約単価】!$H$14,(J241-【積算根拠及び契約単価】!$H$14)*【積算根拠及び契約単価】!$R$14,0)</f>
        <v>0</v>
      </c>
      <c r="W241" s="77"/>
      <c r="X241" s="78"/>
      <c r="Y241" s="75">
        <f t="shared" si="6"/>
        <v>0</v>
      </c>
      <c r="Z241" s="75"/>
      <c r="AA241" s="75"/>
      <c r="AB241" s="75"/>
    </row>
    <row r="242" spans="1:28" ht="15" customHeight="1" x14ac:dyDescent="0.15">
      <c r="D242" s="21"/>
      <c r="E242" s="79" t="s">
        <v>26</v>
      </c>
      <c r="F242" s="79"/>
      <c r="G242" s="79"/>
      <c r="H242" s="80" t="s">
        <v>19</v>
      </c>
      <c r="I242" s="80"/>
      <c r="J242" s="80">
        <v>442</v>
      </c>
      <c r="K242" s="80"/>
      <c r="L242" s="80"/>
      <c r="M242" s="76">
        <f>【積算根拠及び契約単価】!$R$9</f>
        <v>0</v>
      </c>
      <c r="N242" s="77"/>
      <c r="O242" s="78"/>
      <c r="P242" s="76">
        <f>IF(J242&gt;【積算根拠及び契約単価】!$H$11,(【積算根拠及び契約単価】!$H$11-【積算根拠及び契約単価】!$H$10)*【積算根拠及び契約単価】!$R$10,IF(J242&gt;【積算根拠及び契約単価】!$H$10,(J242-【積算根拠及び契約単価】!$H$10)*【積算根拠及び契約単価】!$R$10,0))</f>
        <v>0</v>
      </c>
      <c r="Q242" s="77"/>
      <c r="R242" s="78"/>
      <c r="S242" s="76">
        <f>IF(J242&gt;【積算根拠及び契約単価】!$H$13,(【積算根拠及び契約単価】!$H$13-【積算根拠及び契約単価】!$H$12)*【積算根拠及び契約単価】!$R$12,IF(J242&gt;【積算根拠及び契約単価】!$H$12,(J242-【積算根拠及び契約単価】!$H$12)*【積算根拠及び契約単価】!$R$12,0))</f>
        <v>0</v>
      </c>
      <c r="T242" s="77"/>
      <c r="U242" s="78"/>
      <c r="V242" s="76">
        <f>IF(J242&gt;【積算根拠及び契約単価】!$H$14,(J242-【積算根拠及び契約単価】!$H$14)*【積算根拠及び契約単価】!$R$14,0)</f>
        <v>0</v>
      </c>
      <c r="W242" s="77"/>
      <c r="X242" s="78"/>
      <c r="Y242" s="75">
        <f t="shared" si="6"/>
        <v>0</v>
      </c>
      <c r="Z242" s="75"/>
      <c r="AA242" s="75"/>
      <c r="AB242" s="75"/>
    </row>
    <row r="243" spans="1:28" ht="15" customHeight="1" x14ac:dyDescent="0.15">
      <c r="D243" s="21"/>
      <c r="E243" s="79" t="s">
        <v>26</v>
      </c>
      <c r="F243" s="79"/>
      <c r="G243" s="79"/>
      <c r="H243" s="80" t="s">
        <v>20</v>
      </c>
      <c r="I243" s="80"/>
      <c r="J243" s="80">
        <v>495</v>
      </c>
      <c r="K243" s="80"/>
      <c r="L243" s="80"/>
      <c r="M243" s="76">
        <f>【積算根拠及び契約単価】!$R$9</f>
        <v>0</v>
      </c>
      <c r="N243" s="77"/>
      <c r="O243" s="78"/>
      <c r="P243" s="76">
        <f>IF(J243&gt;【積算根拠及び契約単価】!$H$11,(【積算根拠及び契約単価】!$H$11-【積算根拠及び契約単価】!$H$10)*【積算根拠及び契約単価】!$R$10,IF(J243&gt;【積算根拠及び契約単価】!$H$10,(J243-【積算根拠及び契約単価】!$H$10)*【積算根拠及び契約単価】!$R$10,0))</f>
        <v>0</v>
      </c>
      <c r="Q243" s="77"/>
      <c r="R243" s="78"/>
      <c r="S243" s="76">
        <f>IF(J243&gt;【積算根拠及び契約単価】!$H$13,(【積算根拠及び契約単価】!$H$13-【積算根拠及び契約単価】!$H$12)*【積算根拠及び契約単価】!$R$12,IF(J243&gt;【積算根拠及び契約単価】!$H$12,(J243-【積算根拠及び契約単価】!$H$12)*【積算根拠及び契約単価】!$R$12,0))</f>
        <v>0</v>
      </c>
      <c r="T243" s="77"/>
      <c r="U243" s="78"/>
      <c r="V243" s="76">
        <f>IF(J243&gt;【積算根拠及び契約単価】!$H$14,(J243-【積算根拠及び契約単価】!$H$14)*【積算根拠及び契約単価】!$R$14,0)</f>
        <v>0</v>
      </c>
      <c r="W243" s="77"/>
      <c r="X243" s="78"/>
      <c r="Y243" s="75">
        <f t="shared" si="6"/>
        <v>0</v>
      </c>
      <c r="Z243" s="75"/>
      <c r="AA243" s="75"/>
      <c r="AB243" s="75"/>
    </row>
    <row r="244" spans="1:28" ht="15" customHeight="1" x14ac:dyDescent="0.15">
      <c r="D244" s="21"/>
      <c r="E244" s="79" t="s">
        <v>26</v>
      </c>
      <c r="F244" s="79"/>
      <c r="G244" s="79"/>
      <c r="H244" s="80" t="s">
        <v>21</v>
      </c>
      <c r="I244" s="80"/>
      <c r="J244" s="80">
        <v>456</v>
      </c>
      <c r="K244" s="80"/>
      <c r="L244" s="80"/>
      <c r="M244" s="76">
        <f>【積算根拠及び契約単価】!$R$9</f>
        <v>0</v>
      </c>
      <c r="N244" s="77"/>
      <c r="O244" s="78"/>
      <c r="P244" s="76">
        <f>IF(J244&gt;【積算根拠及び契約単価】!$H$11,(【積算根拠及び契約単価】!$H$11-【積算根拠及び契約単価】!$H$10)*【積算根拠及び契約単価】!$R$10,IF(J244&gt;【積算根拠及び契約単価】!$H$10,(J244-【積算根拠及び契約単価】!$H$10)*【積算根拠及び契約単価】!$R$10,0))</f>
        <v>0</v>
      </c>
      <c r="Q244" s="77"/>
      <c r="R244" s="78"/>
      <c r="S244" s="76">
        <f>IF(J244&gt;【積算根拠及び契約単価】!$H$13,(【積算根拠及び契約単価】!$H$13-【積算根拠及び契約単価】!$H$12)*【積算根拠及び契約単価】!$R$12,IF(J244&gt;【積算根拠及び契約単価】!$H$12,(J244-【積算根拠及び契約単価】!$H$12)*【積算根拠及び契約単価】!$R$12,0))</f>
        <v>0</v>
      </c>
      <c r="T244" s="77"/>
      <c r="U244" s="78"/>
      <c r="V244" s="76">
        <f>IF(J244&gt;【積算根拠及び契約単価】!$H$14,(J244-【積算根拠及び契約単価】!$H$14)*【積算根拠及び契約単価】!$R$14,0)</f>
        <v>0</v>
      </c>
      <c r="W244" s="77"/>
      <c r="X244" s="78"/>
      <c r="Y244" s="75">
        <f t="shared" si="6"/>
        <v>0</v>
      </c>
      <c r="Z244" s="75"/>
      <c r="AA244" s="75"/>
      <c r="AB244" s="75"/>
    </row>
    <row r="245" spans="1:28" ht="15" customHeight="1" x14ac:dyDescent="0.15">
      <c r="D245" s="21"/>
      <c r="E245" s="79" t="s">
        <v>26</v>
      </c>
      <c r="F245" s="79"/>
      <c r="G245" s="79"/>
      <c r="H245" s="80" t="s">
        <v>22</v>
      </c>
      <c r="I245" s="80"/>
      <c r="J245" s="80">
        <v>554</v>
      </c>
      <c r="K245" s="80"/>
      <c r="L245" s="80"/>
      <c r="M245" s="76">
        <f>【積算根拠及び契約単価】!$R$9</f>
        <v>0</v>
      </c>
      <c r="N245" s="77"/>
      <c r="O245" s="78"/>
      <c r="P245" s="76">
        <f>IF(J245&gt;【積算根拠及び契約単価】!$H$11,(【積算根拠及び契約単価】!$H$11-【積算根拠及び契約単価】!$H$10)*【積算根拠及び契約単価】!$R$10,IF(J245&gt;【積算根拠及び契約単価】!$H$10,(J245-【積算根拠及び契約単価】!$H$10)*【積算根拠及び契約単価】!$R$10,0))</f>
        <v>0</v>
      </c>
      <c r="Q245" s="77"/>
      <c r="R245" s="78"/>
      <c r="S245" s="76">
        <f>IF(J245&gt;【積算根拠及び契約単価】!$H$13,(【積算根拠及び契約単価】!$H$13-【積算根拠及び契約単価】!$H$12)*【積算根拠及び契約単価】!$R$12,IF(J245&gt;【積算根拠及び契約単価】!$H$12,(J245-【積算根拠及び契約単価】!$H$12)*【積算根拠及び契約単価】!$R$12,0))</f>
        <v>0</v>
      </c>
      <c r="T245" s="77"/>
      <c r="U245" s="78"/>
      <c r="V245" s="76">
        <f>IF(J245&gt;【積算根拠及び契約単価】!$H$14,(J245-【積算根拠及び契約単価】!$H$14)*【積算根拠及び契約単価】!$R$14,0)</f>
        <v>0</v>
      </c>
      <c r="W245" s="77"/>
      <c r="X245" s="78"/>
      <c r="Y245" s="75">
        <f t="shared" si="6"/>
        <v>0</v>
      </c>
      <c r="Z245" s="75"/>
      <c r="AA245" s="75"/>
      <c r="AB245" s="75"/>
    </row>
    <row r="246" spans="1:28" ht="15" customHeight="1" x14ac:dyDescent="0.15">
      <c r="D246" s="21"/>
      <c r="E246" s="79" t="s">
        <v>26</v>
      </c>
      <c r="F246" s="79"/>
      <c r="G246" s="79"/>
      <c r="H246" s="80" t="s">
        <v>23</v>
      </c>
      <c r="I246" s="80"/>
      <c r="J246" s="80">
        <v>567</v>
      </c>
      <c r="K246" s="80"/>
      <c r="L246" s="80"/>
      <c r="M246" s="76">
        <f>【積算根拠及び契約単価】!$R$9</f>
        <v>0</v>
      </c>
      <c r="N246" s="77"/>
      <c r="O246" s="78"/>
      <c r="P246" s="76">
        <f>IF(J246&gt;【積算根拠及び契約単価】!$H$11,(【積算根拠及び契約単価】!$H$11-【積算根拠及び契約単価】!$H$10)*【積算根拠及び契約単価】!$R$10,IF(J246&gt;【積算根拠及び契約単価】!$H$10,(J246-【積算根拠及び契約単価】!$H$10)*【積算根拠及び契約単価】!$R$10,0))</f>
        <v>0</v>
      </c>
      <c r="Q246" s="77"/>
      <c r="R246" s="78"/>
      <c r="S246" s="76">
        <f>IF(J246&gt;【積算根拠及び契約単価】!$H$13,(【積算根拠及び契約単価】!$H$13-【積算根拠及び契約単価】!$H$12)*【積算根拠及び契約単価】!$R$12,IF(J246&gt;【積算根拠及び契約単価】!$H$12,(J246-【積算根拠及び契約単価】!$H$12)*【積算根拠及び契約単価】!$R$12,0))</f>
        <v>0</v>
      </c>
      <c r="T246" s="77"/>
      <c r="U246" s="78"/>
      <c r="V246" s="76">
        <f>IF(J246&gt;【積算根拠及び契約単価】!$H$14,(J246-【積算根拠及び契約単価】!$H$14)*【積算根拠及び契約単価】!$R$14,0)</f>
        <v>0</v>
      </c>
      <c r="W246" s="77"/>
      <c r="X246" s="78"/>
      <c r="Y246" s="75">
        <f t="shared" si="6"/>
        <v>0</v>
      </c>
      <c r="Z246" s="75"/>
      <c r="AA246" s="75"/>
      <c r="AB246" s="75"/>
    </row>
    <row r="247" spans="1:28" ht="15" customHeight="1" x14ac:dyDescent="0.15">
      <c r="D247" s="21"/>
      <c r="E247" s="79" t="s">
        <v>26</v>
      </c>
      <c r="F247" s="79"/>
      <c r="G247" s="79"/>
      <c r="H247" s="80" t="s">
        <v>24</v>
      </c>
      <c r="I247" s="80"/>
      <c r="J247" s="80">
        <v>640</v>
      </c>
      <c r="K247" s="80"/>
      <c r="L247" s="80"/>
      <c r="M247" s="76">
        <f>【積算根拠及び契約単価】!$R$9</f>
        <v>0</v>
      </c>
      <c r="N247" s="77"/>
      <c r="O247" s="78"/>
      <c r="P247" s="76">
        <f>IF(J247&gt;【積算根拠及び契約単価】!$H$11,(【積算根拠及び契約単価】!$H$11-【積算根拠及び契約単価】!$H$10)*【積算根拠及び契約単価】!$R$10,IF(J247&gt;【積算根拠及び契約単価】!$H$10,(J247-【積算根拠及び契約単価】!$H$10)*【積算根拠及び契約単価】!$R$10,0))</f>
        <v>0</v>
      </c>
      <c r="Q247" s="77"/>
      <c r="R247" s="78"/>
      <c r="S247" s="76">
        <f>IF(J247&gt;【積算根拠及び契約単価】!$H$13,(【積算根拠及び契約単価】!$H$13-【積算根拠及び契約単価】!$H$12)*【積算根拠及び契約単価】!$R$12,IF(J247&gt;【積算根拠及び契約単価】!$H$12,(J247-【積算根拠及び契約単価】!$H$12)*【積算根拠及び契約単価】!$R$12,0))</f>
        <v>0</v>
      </c>
      <c r="T247" s="77"/>
      <c r="U247" s="78"/>
      <c r="V247" s="76">
        <f>IF(J247&gt;【積算根拠及び契約単価】!$H$14,(J247-【積算根拠及び契約単価】!$H$14)*【積算根拠及び契約単価】!$R$14,0)</f>
        <v>0</v>
      </c>
      <c r="W247" s="77"/>
      <c r="X247" s="78"/>
      <c r="Y247" s="75">
        <f t="shared" si="6"/>
        <v>0</v>
      </c>
      <c r="Z247" s="75"/>
      <c r="AA247" s="75"/>
      <c r="AB247" s="75"/>
    </row>
    <row r="248" spans="1:28" ht="15" customHeight="1" x14ac:dyDescent="0.15">
      <c r="D248" s="21"/>
      <c r="E248" s="79" t="s">
        <v>26</v>
      </c>
      <c r="F248" s="79"/>
      <c r="G248" s="79"/>
      <c r="H248" s="80" t="s">
        <v>25</v>
      </c>
      <c r="I248" s="80"/>
      <c r="J248" s="80">
        <v>671</v>
      </c>
      <c r="K248" s="80"/>
      <c r="L248" s="80"/>
      <c r="M248" s="76">
        <f>【積算根拠及び契約単価】!$R$9</f>
        <v>0</v>
      </c>
      <c r="N248" s="77"/>
      <c r="O248" s="78"/>
      <c r="P248" s="76">
        <f>IF(J248&gt;【積算根拠及び契約単価】!$H$11,(【積算根拠及び契約単価】!$H$11-【積算根拠及び契約単価】!$H$10)*【積算根拠及び契約単価】!$R$10,IF(J248&gt;【積算根拠及び契約単価】!$H$10,(J248-【積算根拠及び契約単価】!$H$10)*【積算根拠及び契約単価】!$R$10,0))</f>
        <v>0</v>
      </c>
      <c r="Q248" s="77"/>
      <c r="R248" s="78"/>
      <c r="S248" s="76">
        <f>IF(J248&gt;【積算根拠及び契約単価】!$H$13,(【積算根拠及び契約単価】!$H$13-【積算根拠及び契約単価】!$H$12)*【積算根拠及び契約単価】!$R$12,IF(J248&gt;【積算根拠及び契約単価】!$H$12,(J248-【積算根拠及び契約単価】!$H$12)*【積算根拠及び契約単価】!$R$12,0))</f>
        <v>0</v>
      </c>
      <c r="T248" s="77"/>
      <c r="U248" s="78"/>
      <c r="V248" s="76">
        <f>IF(J248&gt;【積算根拠及び契約単価】!$H$14,(J248-【積算根拠及び契約単価】!$H$14)*【積算根拠及び契約単価】!$R$14,0)</f>
        <v>0</v>
      </c>
      <c r="W248" s="77"/>
      <c r="X248" s="78"/>
      <c r="Y248" s="75">
        <f t="shared" si="6"/>
        <v>0</v>
      </c>
      <c r="Z248" s="75"/>
      <c r="AA248" s="75"/>
      <c r="AB248" s="75"/>
    </row>
    <row r="249" spans="1:28" ht="15" customHeight="1" x14ac:dyDescent="0.15">
      <c r="D249" s="21"/>
      <c r="E249" s="79" t="s">
        <v>31</v>
      </c>
      <c r="F249" s="79"/>
      <c r="G249" s="79"/>
      <c r="H249" s="80" t="s">
        <v>27</v>
      </c>
      <c r="I249" s="80"/>
      <c r="J249" s="80">
        <v>618</v>
      </c>
      <c r="K249" s="80"/>
      <c r="L249" s="80"/>
      <c r="M249" s="76">
        <f>【積算根拠及び契約単価】!$R$9</f>
        <v>0</v>
      </c>
      <c r="N249" s="77"/>
      <c r="O249" s="78"/>
      <c r="P249" s="76">
        <f>IF(J249&gt;【積算根拠及び契約単価】!$H$11,(【積算根拠及び契約単価】!$H$11-【積算根拠及び契約単価】!$H$10)*【積算根拠及び契約単価】!$R$10,IF(J249&gt;【積算根拠及び契約単価】!$H$10,(J249-【積算根拠及び契約単価】!$H$10)*【積算根拠及び契約単価】!$R$10,0))</f>
        <v>0</v>
      </c>
      <c r="Q249" s="77"/>
      <c r="R249" s="78"/>
      <c r="S249" s="76">
        <f>IF(J249&gt;【積算根拠及び契約単価】!$H$13,(【積算根拠及び契約単価】!$H$13-【積算根拠及び契約単価】!$H$12)*【積算根拠及び契約単価】!$R$12,IF(J249&gt;【積算根拠及び契約単価】!$H$12,(J249-【積算根拠及び契約単価】!$H$12)*【積算根拠及び契約単価】!$R$12,0))</f>
        <v>0</v>
      </c>
      <c r="T249" s="77"/>
      <c r="U249" s="78"/>
      <c r="V249" s="76">
        <f>IF(J249&gt;【積算根拠及び契約単価】!$H$14,(J249-【積算根拠及び契約単価】!$H$14)*【積算根拠及び契約単価】!$R$14,0)</f>
        <v>0</v>
      </c>
      <c r="W249" s="77"/>
      <c r="X249" s="78"/>
      <c r="Y249" s="75">
        <f t="shared" si="6"/>
        <v>0</v>
      </c>
      <c r="Z249" s="75"/>
      <c r="AA249" s="75"/>
      <c r="AB249" s="75"/>
    </row>
    <row r="250" spans="1:28" ht="15" customHeight="1" x14ac:dyDescent="0.15">
      <c r="D250" s="21"/>
      <c r="E250" s="79" t="s">
        <v>31</v>
      </c>
      <c r="F250" s="79"/>
      <c r="G250" s="79"/>
      <c r="H250" s="80" t="s">
        <v>28</v>
      </c>
      <c r="I250" s="80"/>
      <c r="J250" s="80">
        <v>490</v>
      </c>
      <c r="K250" s="80"/>
      <c r="L250" s="80"/>
      <c r="M250" s="76">
        <f>【積算根拠及び契約単価】!$R$9</f>
        <v>0</v>
      </c>
      <c r="N250" s="77"/>
      <c r="O250" s="78"/>
      <c r="P250" s="76">
        <f>IF(J250&gt;【積算根拠及び契約単価】!$H$11,(【積算根拠及び契約単価】!$H$11-【積算根拠及び契約単価】!$H$10)*【積算根拠及び契約単価】!$R$10,IF(J250&gt;【積算根拠及び契約単価】!$H$10,(J250-【積算根拠及び契約単価】!$H$10)*【積算根拠及び契約単価】!$R$10,0))</f>
        <v>0</v>
      </c>
      <c r="Q250" s="77"/>
      <c r="R250" s="78"/>
      <c r="S250" s="76">
        <f>IF(J250&gt;【積算根拠及び契約単価】!$H$13,(【積算根拠及び契約単価】!$H$13-【積算根拠及び契約単価】!$H$12)*【積算根拠及び契約単価】!$R$12,IF(J250&gt;【積算根拠及び契約単価】!$H$12,(J250-【積算根拠及び契約単価】!$H$12)*【積算根拠及び契約単価】!$R$12,0))</f>
        <v>0</v>
      </c>
      <c r="T250" s="77"/>
      <c r="U250" s="78"/>
      <c r="V250" s="76">
        <f>IF(J250&gt;【積算根拠及び契約単価】!$H$14,(J250-【積算根拠及び契約単価】!$H$14)*【積算根拠及び契約単価】!$R$14,0)</f>
        <v>0</v>
      </c>
      <c r="W250" s="77"/>
      <c r="X250" s="78"/>
      <c r="Y250" s="75">
        <f t="shared" si="6"/>
        <v>0</v>
      </c>
      <c r="Z250" s="75"/>
      <c r="AA250" s="75"/>
      <c r="AB250" s="75"/>
    </row>
    <row r="251" spans="1:28" ht="15" customHeight="1" x14ac:dyDescent="0.15">
      <c r="D251" s="21"/>
      <c r="E251" s="79" t="s">
        <v>31</v>
      </c>
      <c r="F251" s="79"/>
      <c r="G251" s="79"/>
      <c r="H251" s="80" t="s">
        <v>29</v>
      </c>
      <c r="I251" s="80"/>
      <c r="J251" s="80">
        <v>461</v>
      </c>
      <c r="K251" s="80"/>
      <c r="L251" s="80"/>
      <c r="M251" s="76">
        <f>【積算根拠及び契約単価】!$R$9</f>
        <v>0</v>
      </c>
      <c r="N251" s="77"/>
      <c r="O251" s="78"/>
      <c r="P251" s="76">
        <f>IF(J251&gt;【積算根拠及び契約単価】!$H$11,(【積算根拠及び契約単価】!$H$11-【積算根拠及び契約単価】!$H$10)*【積算根拠及び契約単価】!$R$10,IF(J251&gt;【積算根拠及び契約単価】!$H$10,(J251-【積算根拠及び契約単価】!$H$10)*【積算根拠及び契約単価】!$R$10,0))</f>
        <v>0</v>
      </c>
      <c r="Q251" s="77"/>
      <c r="R251" s="78"/>
      <c r="S251" s="76">
        <f>IF(J251&gt;【積算根拠及び契約単価】!$H$13,(【積算根拠及び契約単価】!$H$13-【積算根拠及び契約単価】!$H$12)*【積算根拠及び契約単価】!$R$12,IF(J251&gt;【積算根拠及び契約単価】!$H$12,(J251-【積算根拠及び契約単価】!$H$12)*【積算根拠及び契約単価】!$R$12,0))</f>
        <v>0</v>
      </c>
      <c r="T251" s="77"/>
      <c r="U251" s="78"/>
      <c r="V251" s="76">
        <f>IF(J251&gt;【積算根拠及び契約単価】!$H$14,(J251-【積算根拠及び契約単価】!$H$14)*【積算根拠及び契約単価】!$R$14,0)</f>
        <v>0</v>
      </c>
      <c r="W251" s="77"/>
      <c r="X251" s="78"/>
      <c r="Y251" s="75">
        <f t="shared" si="6"/>
        <v>0</v>
      </c>
      <c r="Z251" s="75"/>
      <c r="AA251" s="75"/>
      <c r="AB251" s="75"/>
    </row>
    <row r="252" spans="1:28" ht="15" customHeight="1" x14ac:dyDescent="0.15">
      <c r="D252" s="21"/>
      <c r="E252" s="21"/>
      <c r="F252" s="22"/>
    </row>
    <row r="253" spans="1:28" ht="15" customHeight="1" x14ac:dyDescent="0.15">
      <c r="D253" s="21"/>
      <c r="E253" s="21"/>
      <c r="F253" s="22"/>
      <c r="S253" s="74" t="s">
        <v>32</v>
      </c>
      <c r="T253" s="74"/>
      <c r="U253" s="74"/>
      <c r="V253" s="74"/>
      <c r="W253" s="74"/>
      <c r="X253" s="74"/>
      <c r="Y253" s="75">
        <f t="shared" ref="Y253" si="7">SUM(Y228:AB251)</f>
        <v>0</v>
      </c>
      <c r="Z253" s="75"/>
      <c r="AA253" s="75"/>
      <c r="AB253" s="75"/>
    </row>
    <row r="254" spans="1:28" ht="15" customHeight="1" x14ac:dyDescent="0.15">
      <c r="D254" s="21"/>
      <c r="E254" s="21"/>
      <c r="F254" s="22"/>
    </row>
    <row r="255" spans="1:28" ht="15" customHeight="1" x14ac:dyDescent="0.15">
      <c r="A255" s="35"/>
      <c r="B255" s="35"/>
      <c r="C255" s="35"/>
      <c r="D255" s="35"/>
      <c r="E255" s="35" t="s">
        <v>240</v>
      </c>
      <c r="F255" s="22"/>
    </row>
    <row r="256" spans="1:28" ht="15" customHeight="1" x14ac:dyDescent="0.15">
      <c r="A256" s="35"/>
      <c r="B256" s="35"/>
      <c r="C256" s="35"/>
      <c r="D256" s="35"/>
      <c r="E256" s="35" t="s">
        <v>241</v>
      </c>
      <c r="F256" s="22"/>
    </row>
    <row r="257" spans="1:22" ht="15" customHeight="1" x14ac:dyDescent="0.15">
      <c r="A257" s="35"/>
      <c r="B257" s="35"/>
      <c r="C257" s="35"/>
      <c r="D257" s="35"/>
      <c r="E257" s="35" t="s">
        <v>242</v>
      </c>
      <c r="F257" s="22"/>
    </row>
    <row r="258" spans="1:22" ht="15" customHeight="1" x14ac:dyDescent="0.15">
      <c r="A258" s="35"/>
      <c r="B258" s="35"/>
      <c r="C258" s="35"/>
      <c r="D258" s="35"/>
      <c r="E258" s="35" t="s">
        <v>243</v>
      </c>
      <c r="F258" s="22"/>
    </row>
    <row r="259" spans="1:22" ht="15" customHeight="1" x14ac:dyDescent="0.15">
      <c r="A259" s="35"/>
      <c r="B259" s="35"/>
      <c r="C259" s="35"/>
      <c r="D259" s="35"/>
      <c r="E259" s="35" t="s">
        <v>253</v>
      </c>
      <c r="F259" s="22"/>
    </row>
    <row r="260" spans="1:22" ht="15" customHeight="1" x14ac:dyDescent="0.15">
      <c r="A260" s="35"/>
      <c r="B260" s="35"/>
      <c r="C260" s="35"/>
      <c r="D260" s="35"/>
      <c r="E260" s="35" t="s">
        <v>254</v>
      </c>
      <c r="F260" s="22"/>
    </row>
    <row r="261" spans="1:22" ht="15" customHeight="1" x14ac:dyDescent="0.15">
      <c r="A261" s="35"/>
      <c r="B261" s="35"/>
      <c r="C261" s="35"/>
      <c r="E261" s="35" t="s">
        <v>247</v>
      </c>
      <c r="F261" s="22"/>
    </row>
    <row r="262" spans="1:22" ht="15" customHeight="1" x14ac:dyDescent="0.15">
      <c r="A262" s="35"/>
      <c r="B262" s="35"/>
      <c r="C262" s="35"/>
      <c r="E262" s="20" t="s">
        <v>248</v>
      </c>
    </row>
    <row r="263" spans="1:22" ht="15" customHeight="1" x14ac:dyDescent="0.15">
      <c r="A263" s="35"/>
      <c r="B263" s="35"/>
      <c r="C263" s="35"/>
      <c r="E263" s="20" t="s">
        <v>135</v>
      </c>
    </row>
    <row r="264" spans="1:22" ht="15" customHeight="1" x14ac:dyDescent="0.15">
      <c r="A264" s="35"/>
      <c r="B264" s="35"/>
      <c r="C264" s="35"/>
      <c r="E264" s="20" t="s">
        <v>244</v>
      </c>
    </row>
    <row r="265" spans="1:22" ht="15" customHeight="1" x14ac:dyDescent="0.15">
      <c r="A265" s="35"/>
      <c r="B265" s="35"/>
      <c r="C265" s="35"/>
      <c r="E265" s="20" t="s">
        <v>249</v>
      </c>
    </row>
    <row r="266" spans="1:22" ht="15" customHeight="1" x14ac:dyDescent="0.15">
      <c r="A266" s="35"/>
      <c r="B266" s="35"/>
      <c r="C266" s="35"/>
      <c r="E266" s="20" t="s">
        <v>251</v>
      </c>
    </row>
    <row r="267" spans="1:22" ht="15" customHeight="1" x14ac:dyDescent="0.15">
      <c r="A267" s="35"/>
      <c r="B267" s="35"/>
      <c r="C267" s="35"/>
      <c r="D267" s="35"/>
      <c r="E267" s="35" t="s">
        <v>252</v>
      </c>
      <c r="F267" s="22"/>
    </row>
    <row r="268" spans="1:22" ht="15" customHeight="1" x14ac:dyDescent="0.15">
      <c r="A268" s="35"/>
      <c r="B268" s="35"/>
      <c r="C268" s="35"/>
      <c r="D268" s="35"/>
      <c r="E268" s="35" t="s">
        <v>274</v>
      </c>
      <c r="F268" s="22"/>
    </row>
    <row r="269" spans="1:22" ht="15" customHeight="1" x14ac:dyDescent="0.15">
      <c r="D269" s="21"/>
      <c r="E269" s="21"/>
      <c r="F269" s="22"/>
    </row>
    <row r="270" spans="1:22" ht="15" customHeight="1" x14ac:dyDescent="0.15">
      <c r="D270" s="21"/>
      <c r="E270" s="21"/>
      <c r="F270" s="22"/>
    </row>
    <row r="271" spans="1:22" ht="15" customHeight="1" x14ac:dyDescent="0.15">
      <c r="A271" s="32"/>
      <c r="B271" s="32"/>
      <c r="C271" s="21"/>
      <c r="E271" s="27"/>
      <c r="F271" s="27"/>
      <c r="G271" s="27"/>
      <c r="H271" s="27"/>
      <c r="I271" s="27"/>
      <c r="J271" s="27"/>
      <c r="K271" s="27"/>
      <c r="L271" s="27"/>
      <c r="M271" s="28"/>
      <c r="N271" s="28"/>
      <c r="O271" s="28"/>
      <c r="P271" s="28"/>
      <c r="Q271" s="28"/>
      <c r="R271" s="28"/>
      <c r="S271" s="28"/>
      <c r="T271" s="28"/>
      <c r="U271" s="28"/>
      <c r="V271" s="28"/>
    </row>
    <row r="272" spans="1:22" ht="15" customHeight="1" x14ac:dyDescent="0.15">
      <c r="A272" s="32"/>
      <c r="B272" s="32"/>
      <c r="C272" s="21"/>
      <c r="D272" s="27" t="s">
        <v>0</v>
      </c>
      <c r="E272" s="27"/>
      <c r="F272" s="27"/>
      <c r="G272" s="27"/>
      <c r="H272" s="27"/>
      <c r="I272" s="27"/>
      <c r="J272" s="27"/>
      <c r="K272" s="27"/>
      <c r="L272" s="27"/>
      <c r="M272" s="28"/>
      <c r="N272" s="28"/>
      <c r="O272" s="28"/>
      <c r="P272" s="28"/>
      <c r="Q272" s="28"/>
      <c r="R272" s="28"/>
      <c r="S272" s="28"/>
      <c r="T272" s="28"/>
      <c r="U272" s="28"/>
      <c r="V272" s="28"/>
    </row>
    <row r="273" spans="1:29" ht="15" customHeight="1" x14ac:dyDescent="0.15">
      <c r="A273" s="32"/>
      <c r="B273" s="32"/>
      <c r="C273" s="21"/>
      <c r="E273" s="21"/>
      <c r="F273" s="22"/>
    </row>
    <row r="274" spans="1:29" ht="15" customHeight="1" x14ac:dyDescent="0.15">
      <c r="A274" s="32"/>
      <c r="B274" s="32"/>
      <c r="C274" s="21"/>
      <c r="D274" s="21"/>
      <c r="E274" s="21"/>
      <c r="F274" s="22"/>
    </row>
    <row r="275" spans="1:29" ht="15" customHeight="1" x14ac:dyDescent="0.15">
      <c r="A275" s="32"/>
      <c r="B275" s="32"/>
      <c r="C275" s="21"/>
      <c r="D275" s="21"/>
      <c r="E275" s="81" t="s">
        <v>1</v>
      </c>
      <c r="F275" s="81"/>
      <c r="G275" s="81"/>
      <c r="H275" s="23" t="s">
        <v>2</v>
      </c>
      <c r="I275" s="26" t="s">
        <v>80</v>
      </c>
      <c r="J275" s="26"/>
      <c r="K275" s="26"/>
    </row>
    <row r="276" spans="1:29" ht="15" customHeight="1" x14ac:dyDescent="0.15">
      <c r="A276" s="32"/>
      <c r="B276" s="32"/>
      <c r="C276" s="21"/>
      <c r="D276" s="21"/>
      <c r="E276" s="81" t="s">
        <v>4</v>
      </c>
      <c r="F276" s="81"/>
      <c r="G276" s="81"/>
      <c r="H276" s="23" t="s">
        <v>2</v>
      </c>
      <c r="I276" s="20" t="s">
        <v>81</v>
      </c>
    </row>
    <row r="277" spans="1:29" ht="15" customHeight="1" x14ac:dyDescent="0.15">
      <c r="A277" s="32"/>
      <c r="B277" s="32"/>
      <c r="C277" s="21"/>
      <c r="D277" s="21"/>
      <c r="E277" s="81" t="s">
        <v>6</v>
      </c>
      <c r="F277" s="81"/>
      <c r="G277" s="81"/>
      <c r="H277" s="23" t="s">
        <v>2</v>
      </c>
      <c r="I277" s="20" t="s">
        <v>7</v>
      </c>
    </row>
    <row r="278" spans="1:29" ht="15" customHeight="1" x14ac:dyDescent="0.15">
      <c r="A278" s="32"/>
      <c r="B278" s="32"/>
      <c r="C278" s="21"/>
      <c r="D278" s="21"/>
      <c r="E278" s="21"/>
      <c r="F278" s="21"/>
      <c r="G278" s="23"/>
    </row>
    <row r="279" spans="1:29" ht="15" customHeight="1" x14ac:dyDescent="0.15">
      <c r="A279" s="32"/>
      <c r="B279" s="32"/>
      <c r="C279" s="21"/>
      <c r="D279" s="21"/>
      <c r="E279" s="79" t="s">
        <v>8</v>
      </c>
      <c r="F279" s="79"/>
      <c r="G279" s="79"/>
      <c r="H279" s="79"/>
      <c r="I279" s="79"/>
      <c r="J279" s="82" t="s">
        <v>9</v>
      </c>
      <c r="K279" s="82"/>
      <c r="L279" s="82"/>
      <c r="M279" s="83" t="s">
        <v>10</v>
      </c>
      <c r="N279" s="84"/>
      <c r="O279" s="85"/>
      <c r="P279" s="74" t="s">
        <v>11</v>
      </c>
      <c r="Q279" s="74"/>
      <c r="R279" s="74"/>
      <c r="S279" s="74"/>
      <c r="T279" s="74"/>
      <c r="U279" s="74"/>
      <c r="V279" s="74"/>
      <c r="W279" s="74"/>
      <c r="X279" s="74"/>
      <c r="Y279" s="74" t="s">
        <v>12</v>
      </c>
      <c r="Z279" s="74"/>
      <c r="AA279" s="74"/>
      <c r="AB279" s="74"/>
    </row>
    <row r="280" spans="1:29" ht="15" customHeight="1" x14ac:dyDescent="0.15">
      <c r="A280" s="32"/>
      <c r="B280" s="32"/>
      <c r="C280" s="21"/>
      <c r="D280" s="21"/>
      <c r="E280" s="79"/>
      <c r="F280" s="79"/>
      <c r="G280" s="79"/>
      <c r="H280" s="79"/>
      <c r="I280" s="79"/>
      <c r="J280" s="82"/>
      <c r="K280" s="82"/>
      <c r="L280" s="82"/>
      <c r="M280" s="86"/>
      <c r="N280" s="87"/>
      <c r="O280" s="88"/>
      <c r="P280" s="74" t="s">
        <v>13</v>
      </c>
      <c r="Q280" s="74"/>
      <c r="R280" s="74"/>
      <c r="S280" s="74" t="s">
        <v>14</v>
      </c>
      <c r="T280" s="74"/>
      <c r="U280" s="74"/>
      <c r="V280" s="74" t="s">
        <v>15</v>
      </c>
      <c r="W280" s="74"/>
      <c r="X280" s="74"/>
      <c r="Y280" s="74"/>
      <c r="Z280" s="74"/>
      <c r="AA280" s="74"/>
      <c r="AB280" s="74"/>
    </row>
    <row r="281" spans="1:29" ht="15" customHeight="1" x14ac:dyDescent="0.15">
      <c r="A281" s="32"/>
      <c r="B281" s="32"/>
      <c r="C281" s="21"/>
      <c r="D281" s="21"/>
      <c r="E281" s="79"/>
      <c r="F281" s="79"/>
      <c r="G281" s="79"/>
      <c r="H281" s="79"/>
      <c r="I281" s="79"/>
      <c r="J281" s="82"/>
      <c r="K281" s="82"/>
      <c r="L281" s="82"/>
      <c r="M281" s="89"/>
      <c r="N281" s="90"/>
      <c r="O281" s="91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</row>
    <row r="282" spans="1:29" ht="15" customHeight="1" x14ac:dyDescent="0.15">
      <c r="A282" s="32"/>
      <c r="B282" s="32"/>
      <c r="C282" s="21"/>
      <c r="D282" s="21"/>
      <c r="E282" s="79" t="s">
        <v>16</v>
      </c>
      <c r="F282" s="79"/>
      <c r="G282" s="79"/>
      <c r="H282" s="80" t="s">
        <v>30</v>
      </c>
      <c r="I282" s="80"/>
      <c r="J282" s="80">
        <v>1486</v>
      </c>
      <c r="K282" s="80"/>
      <c r="L282" s="80"/>
      <c r="M282" s="76">
        <f>【積算根拠及び契約単価】!$R$9</f>
        <v>0</v>
      </c>
      <c r="N282" s="77"/>
      <c r="O282" s="78"/>
      <c r="P282" s="76">
        <f>IF(J282&gt;【積算根拠及び契約単価】!$H$11,(【積算根拠及び契約単価】!$H$11-【積算根拠及び契約単価】!$H$10)*【積算根拠及び契約単価】!$R$10,IF(J282&gt;【積算根拠及び契約単価】!$H$10,(J282-【積算根拠及び契約単価】!$H$10)*【積算根拠及び契約単価】!$R$10,0))</f>
        <v>0</v>
      </c>
      <c r="Q282" s="77"/>
      <c r="R282" s="78"/>
      <c r="S282" s="76">
        <f>IF(J282&gt;【積算根拠及び契約単価】!$H$13,(【積算根拠及び契約単価】!$H$13-【積算根拠及び契約単価】!$H$12)*【積算根拠及び契約単価】!$R$12,IF(J282&gt;【積算根拠及び契約単価】!$H$12,(J282-【積算根拠及び契約単価】!$H$12)*【積算根拠及び契約単価】!$R$12,0))</f>
        <v>0</v>
      </c>
      <c r="T282" s="77"/>
      <c r="U282" s="78"/>
      <c r="V282" s="76">
        <f>IF(J282&gt;【積算根拠及び契約単価】!$H$14,(J282-【積算根拠及び契約単価】!$H$14)*【積算根拠及び契約単価】!$R$14,0)</f>
        <v>0</v>
      </c>
      <c r="W282" s="77"/>
      <c r="X282" s="78"/>
      <c r="Y282" s="75">
        <f t="shared" ref="Y282:Y305" si="8">ROUNDDOWN(M282+P282+S282+V282,0)</f>
        <v>0</v>
      </c>
      <c r="Z282" s="75"/>
      <c r="AA282" s="75"/>
      <c r="AB282" s="75"/>
      <c r="AC282" s="24"/>
    </row>
    <row r="283" spans="1:29" ht="15" customHeight="1" x14ac:dyDescent="0.15">
      <c r="A283" s="32"/>
      <c r="B283" s="32"/>
      <c r="C283" s="21"/>
      <c r="D283" s="21"/>
      <c r="E283" s="79" t="s">
        <v>16</v>
      </c>
      <c r="F283" s="79"/>
      <c r="G283" s="79"/>
      <c r="H283" s="80" t="s">
        <v>18</v>
      </c>
      <c r="I283" s="80"/>
      <c r="J283" s="80">
        <v>1316</v>
      </c>
      <c r="K283" s="80"/>
      <c r="L283" s="80"/>
      <c r="M283" s="76">
        <f>【積算根拠及び契約単価】!$R$9</f>
        <v>0</v>
      </c>
      <c r="N283" s="77"/>
      <c r="O283" s="78"/>
      <c r="P283" s="76">
        <f>IF(J283&gt;【積算根拠及び契約単価】!$H$11,(【積算根拠及び契約単価】!$H$11-【積算根拠及び契約単価】!$H$10)*【積算根拠及び契約単価】!$R$10,IF(J283&gt;【積算根拠及び契約単価】!$H$10,(J283-【積算根拠及び契約単価】!$H$10)*【積算根拠及び契約単価】!$R$10,0))</f>
        <v>0</v>
      </c>
      <c r="Q283" s="77"/>
      <c r="R283" s="78"/>
      <c r="S283" s="76">
        <f>IF(J283&gt;【積算根拠及び契約単価】!$H$13,(【積算根拠及び契約単価】!$H$13-【積算根拠及び契約単価】!$H$12)*【積算根拠及び契約単価】!$R$12,IF(J283&gt;【積算根拠及び契約単価】!$H$12,(J283-【積算根拠及び契約単価】!$H$12)*【積算根拠及び契約単価】!$R$12,0))</f>
        <v>0</v>
      </c>
      <c r="T283" s="77"/>
      <c r="U283" s="78"/>
      <c r="V283" s="76">
        <f>IF(J283&gt;【積算根拠及び契約単価】!$H$14,(J283-【積算根拠及び契約単価】!$H$14)*【積算根拠及び契約単価】!$R$14,0)</f>
        <v>0</v>
      </c>
      <c r="W283" s="77"/>
      <c r="X283" s="78"/>
      <c r="Y283" s="75">
        <f t="shared" si="8"/>
        <v>0</v>
      </c>
      <c r="Z283" s="75"/>
      <c r="AA283" s="75"/>
      <c r="AB283" s="75"/>
    </row>
    <row r="284" spans="1:29" ht="15" customHeight="1" x14ac:dyDescent="0.15">
      <c r="D284" s="21"/>
      <c r="E284" s="79" t="s">
        <v>16</v>
      </c>
      <c r="F284" s="79"/>
      <c r="G284" s="79"/>
      <c r="H284" s="80" t="s">
        <v>19</v>
      </c>
      <c r="I284" s="80"/>
      <c r="J284" s="80">
        <v>1113</v>
      </c>
      <c r="K284" s="80"/>
      <c r="L284" s="80"/>
      <c r="M284" s="76">
        <f>【積算根拠及び契約単価】!$R$9</f>
        <v>0</v>
      </c>
      <c r="N284" s="77"/>
      <c r="O284" s="78"/>
      <c r="P284" s="76">
        <f>IF(J284&gt;【積算根拠及び契約単価】!$H$11,(【積算根拠及び契約単価】!$H$11-【積算根拠及び契約単価】!$H$10)*【積算根拠及び契約単価】!$R$10,IF(J284&gt;【積算根拠及び契約単価】!$H$10,(J284-【積算根拠及び契約単価】!$H$10)*【積算根拠及び契約単価】!$R$10,0))</f>
        <v>0</v>
      </c>
      <c r="Q284" s="77"/>
      <c r="R284" s="78"/>
      <c r="S284" s="76">
        <f>IF(J284&gt;【積算根拠及び契約単価】!$H$13,(【積算根拠及び契約単価】!$H$13-【積算根拠及び契約単価】!$H$12)*【積算根拠及び契約単価】!$R$12,IF(J284&gt;【積算根拠及び契約単価】!$H$12,(J284-【積算根拠及び契約単価】!$H$12)*【積算根拠及び契約単価】!$R$12,0))</f>
        <v>0</v>
      </c>
      <c r="T284" s="77"/>
      <c r="U284" s="78"/>
      <c r="V284" s="76">
        <f>IF(J284&gt;【積算根拠及び契約単価】!$H$14,(J284-【積算根拠及び契約単価】!$H$14)*【積算根拠及び契約単価】!$R$14,0)</f>
        <v>0</v>
      </c>
      <c r="W284" s="77"/>
      <c r="X284" s="78"/>
      <c r="Y284" s="75">
        <f t="shared" si="8"/>
        <v>0</v>
      </c>
      <c r="Z284" s="75"/>
      <c r="AA284" s="75"/>
      <c r="AB284" s="75"/>
    </row>
    <row r="285" spans="1:29" ht="15" customHeight="1" x14ac:dyDescent="0.15">
      <c r="D285" s="21"/>
      <c r="E285" s="79" t="s">
        <v>16</v>
      </c>
      <c r="F285" s="79"/>
      <c r="G285" s="79"/>
      <c r="H285" s="80" t="s">
        <v>20</v>
      </c>
      <c r="I285" s="80"/>
      <c r="J285" s="80">
        <v>1333</v>
      </c>
      <c r="K285" s="80"/>
      <c r="L285" s="80"/>
      <c r="M285" s="76">
        <f>【積算根拠及び契約単価】!$R$9</f>
        <v>0</v>
      </c>
      <c r="N285" s="77"/>
      <c r="O285" s="78"/>
      <c r="P285" s="76">
        <f>IF(J285&gt;【積算根拠及び契約単価】!$H$11,(【積算根拠及び契約単価】!$H$11-【積算根拠及び契約単価】!$H$10)*【積算根拠及び契約単価】!$R$10,IF(J285&gt;【積算根拠及び契約単価】!$H$10,(J285-【積算根拠及び契約単価】!$H$10)*【積算根拠及び契約単価】!$R$10,0))</f>
        <v>0</v>
      </c>
      <c r="Q285" s="77"/>
      <c r="R285" s="78"/>
      <c r="S285" s="76">
        <f>IF(J285&gt;【積算根拠及び契約単価】!$H$13,(【積算根拠及び契約単価】!$H$13-【積算根拠及び契約単価】!$H$12)*【積算根拠及び契約単価】!$R$12,IF(J285&gt;【積算根拠及び契約単価】!$H$12,(J285-【積算根拠及び契約単価】!$H$12)*【積算根拠及び契約単価】!$R$12,0))</f>
        <v>0</v>
      </c>
      <c r="T285" s="77"/>
      <c r="U285" s="78"/>
      <c r="V285" s="76">
        <f>IF(J285&gt;【積算根拠及び契約単価】!$H$14,(J285-【積算根拠及び契約単価】!$H$14)*【積算根拠及び契約単価】!$R$14,0)</f>
        <v>0</v>
      </c>
      <c r="W285" s="77"/>
      <c r="X285" s="78"/>
      <c r="Y285" s="75">
        <f t="shared" si="8"/>
        <v>0</v>
      </c>
      <c r="Z285" s="75"/>
      <c r="AA285" s="75"/>
      <c r="AB285" s="75"/>
    </row>
    <row r="286" spans="1:29" ht="15" customHeight="1" x14ac:dyDescent="0.15">
      <c r="D286" s="21"/>
      <c r="E286" s="79" t="s">
        <v>16</v>
      </c>
      <c r="F286" s="79"/>
      <c r="G286" s="79"/>
      <c r="H286" s="80" t="s">
        <v>21</v>
      </c>
      <c r="I286" s="80"/>
      <c r="J286" s="80">
        <v>1321</v>
      </c>
      <c r="K286" s="80"/>
      <c r="L286" s="80"/>
      <c r="M286" s="76">
        <f>【積算根拠及び契約単価】!$R$9</f>
        <v>0</v>
      </c>
      <c r="N286" s="77"/>
      <c r="O286" s="78"/>
      <c r="P286" s="76">
        <f>IF(J286&gt;【積算根拠及び契約単価】!$H$11,(【積算根拠及び契約単価】!$H$11-【積算根拠及び契約単価】!$H$10)*【積算根拠及び契約単価】!$R$10,IF(J286&gt;【積算根拠及び契約単価】!$H$10,(J286-【積算根拠及び契約単価】!$H$10)*【積算根拠及び契約単価】!$R$10,0))</f>
        <v>0</v>
      </c>
      <c r="Q286" s="77"/>
      <c r="R286" s="78"/>
      <c r="S286" s="76">
        <f>IF(J286&gt;【積算根拠及び契約単価】!$H$13,(【積算根拠及び契約単価】!$H$13-【積算根拠及び契約単価】!$H$12)*【積算根拠及び契約単価】!$R$12,IF(J286&gt;【積算根拠及び契約単価】!$H$12,(J286-【積算根拠及び契約単価】!$H$12)*【積算根拠及び契約単価】!$R$12,0))</f>
        <v>0</v>
      </c>
      <c r="T286" s="77"/>
      <c r="U286" s="78"/>
      <c r="V286" s="76">
        <f>IF(J286&gt;【積算根拠及び契約単価】!$H$14,(J286-【積算根拠及び契約単価】!$H$14)*【積算根拠及び契約単価】!$R$14,0)</f>
        <v>0</v>
      </c>
      <c r="W286" s="77"/>
      <c r="X286" s="78"/>
      <c r="Y286" s="75">
        <f t="shared" si="8"/>
        <v>0</v>
      </c>
      <c r="Z286" s="75"/>
      <c r="AA286" s="75"/>
      <c r="AB286" s="75"/>
    </row>
    <row r="287" spans="1:29" ht="15" customHeight="1" x14ac:dyDescent="0.15">
      <c r="D287" s="21"/>
      <c r="E287" s="79" t="s">
        <v>16</v>
      </c>
      <c r="F287" s="79"/>
      <c r="G287" s="79"/>
      <c r="H287" s="80" t="s">
        <v>22</v>
      </c>
      <c r="I287" s="80"/>
      <c r="J287" s="80">
        <v>1305</v>
      </c>
      <c r="K287" s="80"/>
      <c r="L287" s="80"/>
      <c r="M287" s="76">
        <f>【積算根拠及び契約単価】!$R$9</f>
        <v>0</v>
      </c>
      <c r="N287" s="77"/>
      <c r="O287" s="78"/>
      <c r="P287" s="76">
        <f>IF(J287&gt;【積算根拠及び契約単価】!$H$11,(【積算根拠及び契約単価】!$H$11-【積算根拠及び契約単価】!$H$10)*【積算根拠及び契約単価】!$R$10,IF(J287&gt;【積算根拠及び契約単価】!$H$10,(J287-【積算根拠及び契約単価】!$H$10)*【積算根拠及び契約単価】!$R$10,0))</f>
        <v>0</v>
      </c>
      <c r="Q287" s="77"/>
      <c r="R287" s="78"/>
      <c r="S287" s="76">
        <f>IF(J287&gt;【積算根拠及び契約単価】!$H$13,(【積算根拠及び契約単価】!$H$13-【積算根拠及び契約単価】!$H$12)*【積算根拠及び契約単価】!$R$12,IF(J287&gt;【積算根拠及び契約単価】!$H$12,(J287-【積算根拠及び契約単価】!$H$12)*【積算根拠及び契約単価】!$R$12,0))</f>
        <v>0</v>
      </c>
      <c r="T287" s="77"/>
      <c r="U287" s="78"/>
      <c r="V287" s="76">
        <f>IF(J287&gt;【積算根拠及び契約単価】!$H$14,(J287-【積算根拠及び契約単価】!$H$14)*【積算根拠及び契約単価】!$R$14,0)</f>
        <v>0</v>
      </c>
      <c r="W287" s="77"/>
      <c r="X287" s="78"/>
      <c r="Y287" s="75">
        <f t="shared" si="8"/>
        <v>0</v>
      </c>
      <c r="Z287" s="75"/>
      <c r="AA287" s="75"/>
      <c r="AB287" s="75"/>
    </row>
    <row r="288" spans="1:29" ht="15" customHeight="1" x14ac:dyDescent="0.15">
      <c r="E288" s="79" t="s">
        <v>16</v>
      </c>
      <c r="F288" s="79"/>
      <c r="G288" s="79"/>
      <c r="H288" s="80" t="s">
        <v>23</v>
      </c>
      <c r="I288" s="80"/>
      <c r="J288" s="80">
        <v>1472</v>
      </c>
      <c r="K288" s="80"/>
      <c r="L288" s="80"/>
      <c r="M288" s="76">
        <f>【積算根拠及び契約単価】!$R$9</f>
        <v>0</v>
      </c>
      <c r="N288" s="77"/>
      <c r="O288" s="78"/>
      <c r="P288" s="76">
        <f>IF(J288&gt;【積算根拠及び契約単価】!$H$11,(【積算根拠及び契約単価】!$H$11-【積算根拠及び契約単価】!$H$10)*【積算根拠及び契約単価】!$R$10,IF(J288&gt;【積算根拠及び契約単価】!$H$10,(J288-【積算根拠及び契約単価】!$H$10)*【積算根拠及び契約単価】!$R$10,0))</f>
        <v>0</v>
      </c>
      <c r="Q288" s="77"/>
      <c r="R288" s="78"/>
      <c r="S288" s="76">
        <f>IF(J288&gt;【積算根拠及び契約単価】!$H$13,(【積算根拠及び契約単価】!$H$13-【積算根拠及び契約単価】!$H$12)*【積算根拠及び契約単価】!$R$12,IF(J288&gt;【積算根拠及び契約単価】!$H$12,(J288-【積算根拠及び契約単価】!$H$12)*【積算根拠及び契約単価】!$R$12,0))</f>
        <v>0</v>
      </c>
      <c r="T288" s="77"/>
      <c r="U288" s="78"/>
      <c r="V288" s="76">
        <f>IF(J288&gt;【積算根拠及び契約単価】!$H$14,(J288-【積算根拠及び契約単価】!$H$14)*【積算根拠及び契約単価】!$R$14,0)</f>
        <v>0</v>
      </c>
      <c r="W288" s="77"/>
      <c r="X288" s="78"/>
      <c r="Y288" s="75">
        <f t="shared" si="8"/>
        <v>0</v>
      </c>
      <c r="Z288" s="75"/>
      <c r="AA288" s="75"/>
      <c r="AB288" s="75"/>
    </row>
    <row r="289" spans="4:28" ht="15" customHeight="1" x14ac:dyDescent="0.15">
      <c r="E289" s="79" t="s">
        <v>16</v>
      </c>
      <c r="F289" s="79"/>
      <c r="G289" s="79"/>
      <c r="H289" s="80" t="s">
        <v>24</v>
      </c>
      <c r="I289" s="80"/>
      <c r="J289" s="80">
        <v>1506</v>
      </c>
      <c r="K289" s="80"/>
      <c r="L289" s="80"/>
      <c r="M289" s="76">
        <f>【積算根拠及び契約単価】!$R$9</f>
        <v>0</v>
      </c>
      <c r="N289" s="77"/>
      <c r="O289" s="78"/>
      <c r="P289" s="76">
        <f>IF(J289&gt;【積算根拠及び契約単価】!$H$11,(【積算根拠及び契約単価】!$H$11-【積算根拠及び契約単価】!$H$10)*【積算根拠及び契約単価】!$R$10,IF(J289&gt;【積算根拠及び契約単価】!$H$10,(J289-【積算根拠及び契約単価】!$H$10)*【積算根拠及び契約単価】!$R$10,0))</f>
        <v>0</v>
      </c>
      <c r="Q289" s="77"/>
      <c r="R289" s="78"/>
      <c r="S289" s="76">
        <f>IF(J289&gt;【積算根拠及び契約単価】!$H$13,(【積算根拠及び契約単価】!$H$13-【積算根拠及び契約単価】!$H$12)*【積算根拠及び契約単価】!$R$12,IF(J289&gt;【積算根拠及び契約単価】!$H$12,(J289-【積算根拠及び契約単価】!$H$12)*【積算根拠及び契約単価】!$R$12,0))</f>
        <v>0</v>
      </c>
      <c r="T289" s="77"/>
      <c r="U289" s="78"/>
      <c r="V289" s="76">
        <f>IF(J289&gt;【積算根拠及び契約単価】!$H$14,(J289-【積算根拠及び契約単価】!$H$14)*【積算根拠及び契約単価】!$R$14,0)</f>
        <v>0</v>
      </c>
      <c r="W289" s="77"/>
      <c r="X289" s="78"/>
      <c r="Y289" s="75">
        <f t="shared" si="8"/>
        <v>0</v>
      </c>
      <c r="Z289" s="75"/>
      <c r="AA289" s="75"/>
      <c r="AB289" s="75"/>
    </row>
    <row r="290" spans="4:28" ht="15" customHeight="1" x14ac:dyDescent="0.15">
      <c r="E290" s="79" t="s">
        <v>16</v>
      </c>
      <c r="F290" s="79"/>
      <c r="G290" s="79"/>
      <c r="H290" s="80" t="s">
        <v>25</v>
      </c>
      <c r="I290" s="80"/>
      <c r="J290" s="80">
        <v>1535</v>
      </c>
      <c r="K290" s="80"/>
      <c r="L290" s="80"/>
      <c r="M290" s="76">
        <f>【積算根拠及び契約単価】!$R$9</f>
        <v>0</v>
      </c>
      <c r="N290" s="77"/>
      <c r="O290" s="78"/>
      <c r="P290" s="76">
        <f>IF(J290&gt;【積算根拠及び契約単価】!$H$11,(【積算根拠及び契約単価】!$H$11-【積算根拠及び契約単価】!$H$10)*【積算根拠及び契約単価】!$R$10,IF(J290&gt;【積算根拠及び契約単価】!$H$10,(J290-【積算根拠及び契約単価】!$H$10)*【積算根拠及び契約単価】!$R$10,0))</f>
        <v>0</v>
      </c>
      <c r="Q290" s="77"/>
      <c r="R290" s="78"/>
      <c r="S290" s="76">
        <f>IF(J290&gt;【積算根拠及び契約単価】!$H$13,(【積算根拠及び契約単価】!$H$13-【積算根拠及び契約単価】!$H$12)*【積算根拠及び契約単価】!$R$12,IF(J290&gt;【積算根拠及び契約単価】!$H$12,(J290-【積算根拠及び契約単価】!$H$12)*【積算根拠及び契約単価】!$R$12,0))</f>
        <v>0</v>
      </c>
      <c r="T290" s="77"/>
      <c r="U290" s="78"/>
      <c r="V290" s="76">
        <f>IF(J290&gt;【積算根拠及び契約単価】!$H$14,(J290-【積算根拠及び契約単価】!$H$14)*【積算根拠及び契約単価】!$R$14,0)</f>
        <v>0</v>
      </c>
      <c r="W290" s="77"/>
      <c r="X290" s="78"/>
      <c r="Y290" s="75">
        <f t="shared" si="8"/>
        <v>0</v>
      </c>
      <c r="Z290" s="75"/>
      <c r="AA290" s="75"/>
      <c r="AB290" s="75"/>
    </row>
    <row r="291" spans="4:28" ht="15" customHeight="1" x14ac:dyDescent="0.15">
      <c r="E291" s="79" t="s">
        <v>26</v>
      </c>
      <c r="F291" s="79"/>
      <c r="G291" s="79"/>
      <c r="H291" s="80" t="s">
        <v>27</v>
      </c>
      <c r="I291" s="80"/>
      <c r="J291" s="80">
        <v>1652</v>
      </c>
      <c r="K291" s="80"/>
      <c r="L291" s="80"/>
      <c r="M291" s="76">
        <f>【積算根拠及び契約単価】!$R$9</f>
        <v>0</v>
      </c>
      <c r="N291" s="77"/>
      <c r="O291" s="78"/>
      <c r="P291" s="76">
        <f>IF(J291&gt;【積算根拠及び契約単価】!$H$11,(【積算根拠及び契約単価】!$H$11-【積算根拠及び契約単価】!$H$10)*【積算根拠及び契約単価】!$R$10,IF(J291&gt;【積算根拠及び契約単価】!$H$10,(J291-【積算根拠及び契約単価】!$H$10)*【積算根拠及び契約単価】!$R$10,0))</f>
        <v>0</v>
      </c>
      <c r="Q291" s="77"/>
      <c r="R291" s="78"/>
      <c r="S291" s="76">
        <f>IF(J291&gt;【積算根拠及び契約単価】!$H$13,(【積算根拠及び契約単価】!$H$13-【積算根拠及び契約単価】!$H$12)*【積算根拠及び契約単価】!$R$12,IF(J291&gt;【積算根拠及び契約単価】!$H$12,(J291-【積算根拠及び契約単価】!$H$12)*【積算根拠及び契約単価】!$R$12,0))</f>
        <v>0</v>
      </c>
      <c r="T291" s="77"/>
      <c r="U291" s="78"/>
      <c r="V291" s="76">
        <f>IF(J291&gt;【積算根拠及び契約単価】!$H$14,(J291-【積算根拠及び契約単価】!$H$14)*【積算根拠及び契約単価】!$R$14,0)</f>
        <v>0</v>
      </c>
      <c r="W291" s="77"/>
      <c r="X291" s="78"/>
      <c r="Y291" s="75">
        <f t="shared" si="8"/>
        <v>0</v>
      </c>
      <c r="Z291" s="75"/>
      <c r="AA291" s="75"/>
      <c r="AB291" s="75"/>
    </row>
    <row r="292" spans="4:28" ht="15" customHeight="1" x14ac:dyDescent="0.15">
      <c r="E292" s="79" t="s">
        <v>26</v>
      </c>
      <c r="F292" s="79"/>
      <c r="G292" s="79"/>
      <c r="H292" s="80" t="s">
        <v>28</v>
      </c>
      <c r="I292" s="80"/>
      <c r="J292" s="80">
        <v>1094</v>
      </c>
      <c r="K292" s="80"/>
      <c r="L292" s="80"/>
      <c r="M292" s="76">
        <f>【積算根拠及び契約単価】!$R$9</f>
        <v>0</v>
      </c>
      <c r="N292" s="77"/>
      <c r="O292" s="78"/>
      <c r="P292" s="76">
        <f>IF(J292&gt;【積算根拠及び契約単価】!$H$11,(【積算根拠及び契約単価】!$H$11-【積算根拠及び契約単価】!$H$10)*【積算根拠及び契約単価】!$R$10,IF(J292&gt;【積算根拠及び契約単価】!$H$10,(J292-【積算根拠及び契約単価】!$H$10)*【積算根拠及び契約単価】!$R$10,0))</f>
        <v>0</v>
      </c>
      <c r="Q292" s="77"/>
      <c r="R292" s="78"/>
      <c r="S292" s="76">
        <f>IF(J292&gt;【積算根拠及び契約単価】!$H$13,(【積算根拠及び契約単価】!$H$13-【積算根拠及び契約単価】!$H$12)*【積算根拠及び契約単価】!$R$12,IF(J292&gt;【積算根拠及び契約単価】!$H$12,(J292-【積算根拠及び契約単価】!$H$12)*【積算根拠及び契約単価】!$R$12,0))</f>
        <v>0</v>
      </c>
      <c r="T292" s="77"/>
      <c r="U292" s="78"/>
      <c r="V292" s="76">
        <f>IF(J292&gt;【積算根拠及び契約単価】!$H$14,(J292-【積算根拠及び契約単価】!$H$14)*【積算根拠及び契約単価】!$R$14,0)</f>
        <v>0</v>
      </c>
      <c r="W292" s="77"/>
      <c r="X292" s="78"/>
      <c r="Y292" s="75">
        <f t="shared" si="8"/>
        <v>0</v>
      </c>
      <c r="Z292" s="75"/>
      <c r="AA292" s="75"/>
      <c r="AB292" s="75"/>
    </row>
    <row r="293" spans="4:28" ht="15" customHeight="1" x14ac:dyDescent="0.15">
      <c r="E293" s="79" t="s">
        <v>26</v>
      </c>
      <c r="F293" s="79"/>
      <c r="G293" s="79"/>
      <c r="H293" s="80" t="s">
        <v>29</v>
      </c>
      <c r="I293" s="80"/>
      <c r="J293" s="80">
        <v>1033</v>
      </c>
      <c r="K293" s="80"/>
      <c r="L293" s="80"/>
      <c r="M293" s="76">
        <f>【積算根拠及び契約単価】!$R$9</f>
        <v>0</v>
      </c>
      <c r="N293" s="77"/>
      <c r="O293" s="78"/>
      <c r="P293" s="76">
        <f>IF(J293&gt;【積算根拠及び契約単価】!$H$11,(【積算根拠及び契約単価】!$H$11-【積算根拠及び契約単価】!$H$10)*【積算根拠及び契約単価】!$R$10,IF(J293&gt;【積算根拠及び契約単価】!$H$10,(J293-【積算根拠及び契約単価】!$H$10)*【積算根拠及び契約単価】!$R$10,0))</f>
        <v>0</v>
      </c>
      <c r="Q293" s="77"/>
      <c r="R293" s="78"/>
      <c r="S293" s="76">
        <f>IF(J293&gt;【積算根拠及び契約単価】!$H$13,(【積算根拠及び契約単価】!$H$13-【積算根拠及び契約単価】!$H$12)*【積算根拠及び契約単価】!$R$12,IF(J293&gt;【積算根拠及び契約単価】!$H$12,(J293-【積算根拠及び契約単価】!$H$12)*【積算根拠及び契約単価】!$R$12,0))</f>
        <v>0</v>
      </c>
      <c r="T293" s="77"/>
      <c r="U293" s="78"/>
      <c r="V293" s="76">
        <f>IF(J293&gt;【積算根拠及び契約単価】!$H$14,(J293-【積算根拠及び契約単価】!$H$14)*【積算根拠及び契約単価】!$R$14,0)</f>
        <v>0</v>
      </c>
      <c r="W293" s="77"/>
      <c r="X293" s="78"/>
      <c r="Y293" s="75">
        <f t="shared" si="8"/>
        <v>0</v>
      </c>
      <c r="Z293" s="75"/>
      <c r="AA293" s="75"/>
      <c r="AB293" s="75"/>
    </row>
    <row r="294" spans="4:28" ht="15" customHeight="1" x14ac:dyDescent="0.15">
      <c r="D294" s="21"/>
      <c r="E294" s="79" t="s">
        <v>26</v>
      </c>
      <c r="F294" s="79"/>
      <c r="G294" s="79"/>
      <c r="H294" s="80" t="s">
        <v>30</v>
      </c>
      <c r="I294" s="80"/>
      <c r="J294" s="80">
        <v>1142</v>
      </c>
      <c r="K294" s="80"/>
      <c r="L294" s="80"/>
      <c r="M294" s="76">
        <f>【積算根拠及び契約単価】!$R$9</f>
        <v>0</v>
      </c>
      <c r="N294" s="77"/>
      <c r="O294" s="78"/>
      <c r="P294" s="76">
        <f>IF(J294&gt;【積算根拠及び契約単価】!$H$11,(【積算根拠及び契約単価】!$H$11-【積算根拠及び契約単価】!$H$10)*【積算根拠及び契約単価】!$R$10,IF(J294&gt;【積算根拠及び契約単価】!$H$10,(J294-【積算根拠及び契約単価】!$H$10)*【積算根拠及び契約単価】!$R$10,0))</f>
        <v>0</v>
      </c>
      <c r="Q294" s="77"/>
      <c r="R294" s="78"/>
      <c r="S294" s="76">
        <f>IF(J294&gt;【積算根拠及び契約単価】!$H$13,(【積算根拠及び契約単価】!$H$13-【積算根拠及び契約単価】!$H$12)*【積算根拠及び契約単価】!$R$12,IF(J294&gt;【積算根拠及び契約単価】!$H$12,(J294-【積算根拠及び契約単価】!$H$12)*【積算根拠及び契約単価】!$R$12,0))</f>
        <v>0</v>
      </c>
      <c r="T294" s="77"/>
      <c r="U294" s="78"/>
      <c r="V294" s="76">
        <f>IF(J294&gt;【積算根拠及び契約単価】!$H$14,(J294-【積算根拠及び契約単価】!$H$14)*【積算根拠及び契約単価】!$R$14,0)</f>
        <v>0</v>
      </c>
      <c r="W294" s="77"/>
      <c r="X294" s="78"/>
      <c r="Y294" s="75">
        <f t="shared" si="8"/>
        <v>0</v>
      </c>
      <c r="Z294" s="75"/>
      <c r="AA294" s="75"/>
      <c r="AB294" s="75"/>
    </row>
    <row r="295" spans="4:28" ht="15" customHeight="1" x14ac:dyDescent="0.15">
      <c r="D295" s="21"/>
      <c r="E295" s="79" t="s">
        <v>26</v>
      </c>
      <c r="F295" s="79"/>
      <c r="G295" s="79"/>
      <c r="H295" s="80" t="s">
        <v>18</v>
      </c>
      <c r="I295" s="80"/>
      <c r="J295" s="80">
        <v>1118</v>
      </c>
      <c r="K295" s="80"/>
      <c r="L295" s="80"/>
      <c r="M295" s="76">
        <f>【積算根拠及び契約単価】!$R$9</f>
        <v>0</v>
      </c>
      <c r="N295" s="77"/>
      <c r="O295" s="78"/>
      <c r="P295" s="76">
        <f>IF(J295&gt;【積算根拠及び契約単価】!$H$11,(【積算根拠及び契約単価】!$H$11-【積算根拠及び契約単価】!$H$10)*【積算根拠及び契約単価】!$R$10,IF(J295&gt;【積算根拠及び契約単価】!$H$10,(J295-【積算根拠及び契約単価】!$H$10)*【積算根拠及び契約単価】!$R$10,0))</f>
        <v>0</v>
      </c>
      <c r="Q295" s="77"/>
      <c r="R295" s="78"/>
      <c r="S295" s="76">
        <f>IF(J295&gt;【積算根拠及び契約単価】!$H$13,(【積算根拠及び契約単価】!$H$13-【積算根拠及び契約単価】!$H$12)*【積算根拠及び契約単価】!$R$12,IF(J295&gt;【積算根拠及び契約単価】!$H$12,(J295-【積算根拠及び契約単価】!$H$12)*【積算根拠及び契約単価】!$R$12,0))</f>
        <v>0</v>
      </c>
      <c r="T295" s="77"/>
      <c r="U295" s="78"/>
      <c r="V295" s="76">
        <f>IF(J295&gt;【積算根拠及び契約単価】!$H$14,(J295-【積算根拠及び契約単価】!$H$14)*【積算根拠及び契約単価】!$R$14,0)</f>
        <v>0</v>
      </c>
      <c r="W295" s="77"/>
      <c r="X295" s="78"/>
      <c r="Y295" s="75">
        <f t="shared" si="8"/>
        <v>0</v>
      </c>
      <c r="Z295" s="75"/>
      <c r="AA295" s="75"/>
      <c r="AB295" s="75"/>
    </row>
    <row r="296" spans="4:28" ht="15" customHeight="1" x14ac:dyDescent="0.15">
      <c r="D296" s="21"/>
      <c r="E296" s="79" t="s">
        <v>26</v>
      </c>
      <c r="F296" s="79"/>
      <c r="G296" s="79"/>
      <c r="H296" s="80" t="s">
        <v>19</v>
      </c>
      <c r="I296" s="80"/>
      <c r="J296" s="80">
        <v>1029</v>
      </c>
      <c r="K296" s="80"/>
      <c r="L296" s="80"/>
      <c r="M296" s="76">
        <f>【積算根拠及び契約単価】!$R$9</f>
        <v>0</v>
      </c>
      <c r="N296" s="77"/>
      <c r="O296" s="78"/>
      <c r="P296" s="76">
        <f>IF(J296&gt;【積算根拠及び契約単価】!$H$11,(【積算根拠及び契約単価】!$H$11-【積算根拠及び契約単価】!$H$10)*【積算根拠及び契約単価】!$R$10,IF(J296&gt;【積算根拠及び契約単価】!$H$10,(J296-【積算根拠及び契約単価】!$H$10)*【積算根拠及び契約単価】!$R$10,0))</f>
        <v>0</v>
      </c>
      <c r="Q296" s="77"/>
      <c r="R296" s="78"/>
      <c r="S296" s="76">
        <f>IF(J296&gt;【積算根拠及び契約単価】!$H$13,(【積算根拠及び契約単価】!$H$13-【積算根拠及び契約単価】!$H$12)*【積算根拠及び契約単価】!$R$12,IF(J296&gt;【積算根拠及び契約単価】!$H$12,(J296-【積算根拠及び契約単価】!$H$12)*【積算根拠及び契約単価】!$R$12,0))</f>
        <v>0</v>
      </c>
      <c r="T296" s="77"/>
      <c r="U296" s="78"/>
      <c r="V296" s="76">
        <f>IF(J296&gt;【積算根拠及び契約単価】!$H$14,(J296-【積算根拠及び契約単価】!$H$14)*【積算根拠及び契約単価】!$R$14,0)</f>
        <v>0</v>
      </c>
      <c r="W296" s="77"/>
      <c r="X296" s="78"/>
      <c r="Y296" s="75">
        <f t="shared" si="8"/>
        <v>0</v>
      </c>
      <c r="Z296" s="75"/>
      <c r="AA296" s="75"/>
      <c r="AB296" s="75"/>
    </row>
    <row r="297" spans="4:28" ht="15" customHeight="1" x14ac:dyDescent="0.15">
      <c r="D297" s="21"/>
      <c r="E297" s="79" t="s">
        <v>26</v>
      </c>
      <c r="F297" s="79"/>
      <c r="G297" s="79"/>
      <c r="H297" s="80" t="s">
        <v>20</v>
      </c>
      <c r="I297" s="80"/>
      <c r="J297" s="80">
        <v>1167</v>
      </c>
      <c r="K297" s="80"/>
      <c r="L297" s="80"/>
      <c r="M297" s="76">
        <f>【積算根拠及び契約単価】!$R$9</f>
        <v>0</v>
      </c>
      <c r="N297" s="77"/>
      <c r="O297" s="78"/>
      <c r="P297" s="76">
        <f>IF(J297&gt;【積算根拠及び契約単価】!$H$11,(【積算根拠及び契約単価】!$H$11-【積算根拠及び契約単価】!$H$10)*【積算根拠及び契約単価】!$R$10,IF(J297&gt;【積算根拠及び契約単価】!$H$10,(J297-【積算根拠及び契約単価】!$H$10)*【積算根拠及び契約単価】!$R$10,0))</f>
        <v>0</v>
      </c>
      <c r="Q297" s="77"/>
      <c r="R297" s="78"/>
      <c r="S297" s="76">
        <f>IF(J297&gt;【積算根拠及び契約単価】!$H$13,(【積算根拠及び契約単価】!$H$13-【積算根拠及び契約単価】!$H$12)*【積算根拠及び契約単価】!$R$12,IF(J297&gt;【積算根拠及び契約単価】!$H$12,(J297-【積算根拠及び契約単価】!$H$12)*【積算根拠及び契約単価】!$R$12,0))</f>
        <v>0</v>
      </c>
      <c r="T297" s="77"/>
      <c r="U297" s="78"/>
      <c r="V297" s="76">
        <f>IF(J297&gt;【積算根拠及び契約単価】!$H$14,(J297-【積算根拠及び契約単価】!$H$14)*【積算根拠及び契約単価】!$R$14,0)</f>
        <v>0</v>
      </c>
      <c r="W297" s="77"/>
      <c r="X297" s="78"/>
      <c r="Y297" s="75">
        <f t="shared" si="8"/>
        <v>0</v>
      </c>
      <c r="Z297" s="75"/>
      <c r="AA297" s="75"/>
      <c r="AB297" s="75"/>
    </row>
    <row r="298" spans="4:28" ht="15" customHeight="1" x14ac:dyDescent="0.15">
      <c r="D298" s="21"/>
      <c r="E298" s="79" t="s">
        <v>26</v>
      </c>
      <c r="F298" s="79"/>
      <c r="G298" s="79"/>
      <c r="H298" s="80" t="s">
        <v>21</v>
      </c>
      <c r="I298" s="80"/>
      <c r="J298" s="80">
        <v>1292</v>
      </c>
      <c r="K298" s="80"/>
      <c r="L298" s="80"/>
      <c r="M298" s="76">
        <f>【積算根拠及び契約単価】!$R$9</f>
        <v>0</v>
      </c>
      <c r="N298" s="77"/>
      <c r="O298" s="78"/>
      <c r="P298" s="76">
        <f>IF(J298&gt;【積算根拠及び契約単価】!$H$11,(【積算根拠及び契約単価】!$H$11-【積算根拠及び契約単価】!$H$10)*【積算根拠及び契約単価】!$R$10,IF(J298&gt;【積算根拠及び契約単価】!$H$10,(J298-【積算根拠及び契約単価】!$H$10)*【積算根拠及び契約単価】!$R$10,0))</f>
        <v>0</v>
      </c>
      <c r="Q298" s="77"/>
      <c r="R298" s="78"/>
      <c r="S298" s="76">
        <f>IF(J298&gt;【積算根拠及び契約単価】!$H$13,(【積算根拠及び契約単価】!$H$13-【積算根拠及び契約単価】!$H$12)*【積算根拠及び契約単価】!$R$12,IF(J298&gt;【積算根拠及び契約単価】!$H$12,(J298-【積算根拠及び契約単価】!$H$12)*【積算根拠及び契約単価】!$R$12,0))</f>
        <v>0</v>
      </c>
      <c r="T298" s="77"/>
      <c r="U298" s="78"/>
      <c r="V298" s="76">
        <f>IF(J298&gt;【積算根拠及び契約単価】!$H$14,(J298-【積算根拠及び契約単価】!$H$14)*【積算根拠及び契約単価】!$R$14,0)</f>
        <v>0</v>
      </c>
      <c r="W298" s="77"/>
      <c r="X298" s="78"/>
      <c r="Y298" s="75">
        <f t="shared" si="8"/>
        <v>0</v>
      </c>
      <c r="Z298" s="75"/>
      <c r="AA298" s="75"/>
      <c r="AB298" s="75"/>
    </row>
    <row r="299" spans="4:28" ht="15" customHeight="1" x14ac:dyDescent="0.15">
      <c r="D299" s="21"/>
      <c r="E299" s="79" t="s">
        <v>26</v>
      </c>
      <c r="F299" s="79"/>
      <c r="G299" s="79"/>
      <c r="H299" s="80" t="s">
        <v>22</v>
      </c>
      <c r="I299" s="80"/>
      <c r="J299" s="80">
        <v>1217</v>
      </c>
      <c r="K299" s="80"/>
      <c r="L299" s="80"/>
      <c r="M299" s="76">
        <f>【積算根拠及び契約単価】!$R$9</f>
        <v>0</v>
      </c>
      <c r="N299" s="77"/>
      <c r="O299" s="78"/>
      <c r="P299" s="76">
        <f>IF(J299&gt;【積算根拠及び契約単価】!$H$11,(【積算根拠及び契約単価】!$H$11-【積算根拠及び契約単価】!$H$10)*【積算根拠及び契約単価】!$R$10,IF(J299&gt;【積算根拠及び契約単価】!$H$10,(J299-【積算根拠及び契約単価】!$H$10)*【積算根拠及び契約単価】!$R$10,0))</f>
        <v>0</v>
      </c>
      <c r="Q299" s="77"/>
      <c r="R299" s="78"/>
      <c r="S299" s="76">
        <f>IF(J299&gt;【積算根拠及び契約単価】!$H$13,(【積算根拠及び契約単価】!$H$13-【積算根拠及び契約単価】!$H$12)*【積算根拠及び契約単価】!$R$12,IF(J299&gt;【積算根拠及び契約単価】!$H$12,(J299-【積算根拠及び契約単価】!$H$12)*【積算根拠及び契約単価】!$R$12,0))</f>
        <v>0</v>
      </c>
      <c r="T299" s="77"/>
      <c r="U299" s="78"/>
      <c r="V299" s="76">
        <f>IF(J299&gt;【積算根拠及び契約単価】!$H$14,(J299-【積算根拠及び契約単価】!$H$14)*【積算根拠及び契約単価】!$R$14,0)</f>
        <v>0</v>
      </c>
      <c r="W299" s="77"/>
      <c r="X299" s="78"/>
      <c r="Y299" s="75">
        <f t="shared" si="8"/>
        <v>0</v>
      </c>
      <c r="Z299" s="75"/>
      <c r="AA299" s="75"/>
      <c r="AB299" s="75"/>
    </row>
    <row r="300" spans="4:28" ht="15" customHeight="1" x14ac:dyDescent="0.15">
      <c r="D300" s="21"/>
      <c r="E300" s="79" t="s">
        <v>26</v>
      </c>
      <c r="F300" s="79"/>
      <c r="G300" s="79"/>
      <c r="H300" s="80" t="s">
        <v>23</v>
      </c>
      <c r="I300" s="80"/>
      <c r="J300" s="80">
        <v>1331</v>
      </c>
      <c r="K300" s="80"/>
      <c r="L300" s="80"/>
      <c r="M300" s="76">
        <f>【積算根拠及び契約単価】!$R$9</f>
        <v>0</v>
      </c>
      <c r="N300" s="77"/>
      <c r="O300" s="78"/>
      <c r="P300" s="76">
        <f>IF(J300&gt;【積算根拠及び契約単価】!$H$11,(【積算根拠及び契約単価】!$H$11-【積算根拠及び契約単価】!$H$10)*【積算根拠及び契約単価】!$R$10,IF(J300&gt;【積算根拠及び契約単価】!$H$10,(J300-【積算根拠及び契約単価】!$H$10)*【積算根拠及び契約単価】!$R$10,0))</f>
        <v>0</v>
      </c>
      <c r="Q300" s="77"/>
      <c r="R300" s="78"/>
      <c r="S300" s="76">
        <f>IF(J300&gt;【積算根拠及び契約単価】!$H$13,(【積算根拠及び契約単価】!$H$13-【積算根拠及び契約単価】!$H$12)*【積算根拠及び契約単価】!$R$12,IF(J300&gt;【積算根拠及び契約単価】!$H$12,(J300-【積算根拠及び契約単価】!$H$12)*【積算根拠及び契約単価】!$R$12,0))</f>
        <v>0</v>
      </c>
      <c r="T300" s="77"/>
      <c r="U300" s="78"/>
      <c r="V300" s="76">
        <f>IF(J300&gt;【積算根拠及び契約単価】!$H$14,(J300-【積算根拠及び契約単価】!$H$14)*【積算根拠及び契約単価】!$R$14,0)</f>
        <v>0</v>
      </c>
      <c r="W300" s="77"/>
      <c r="X300" s="78"/>
      <c r="Y300" s="75">
        <f t="shared" si="8"/>
        <v>0</v>
      </c>
      <c r="Z300" s="75"/>
      <c r="AA300" s="75"/>
      <c r="AB300" s="75"/>
    </row>
    <row r="301" spans="4:28" ht="15" customHeight="1" x14ac:dyDescent="0.15">
      <c r="D301" s="21"/>
      <c r="E301" s="79" t="s">
        <v>26</v>
      </c>
      <c r="F301" s="79"/>
      <c r="G301" s="79"/>
      <c r="H301" s="80" t="s">
        <v>24</v>
      </c>
      <c r="I301" s="80"/>
      <c r="J301" s="80">
        <v>1599</v>
      </c>
      <c r="K301" s="80"/>
      <c r="L301" s="80"/>
      <c r="M301" s="76">
        <f>【積算根拠及び契約単価】!$R$9</f>
        <v>0</v>
      </c>
      <c r="N301" s="77"/>
      <c r="O301" s="78"/>
      <c r="P301" s="76">
        <f>IF(J301&gt;【積算根拠及び契約単価】!$H$11,(【積算根拠及び契約単価】!$H$11-【積算根拠及び契約単価】!$H$10)*【積算根拠及び契約単価】!$R$10,IF(J301&gt;【積算根拠及び契約単価】!$H$10,(J301-【積算根拠及び契約単価】!$H$10)*【積算根拠及び契約単価】!$R$10,0))</f>
        <v>0</v>
      </c>
      <c r="Q301" s="77"/>
      <c r="R301" s="78"/>
      <c r="S301" s="76">
        <f>IF(J301&gt;【積算根拠及び契約単価】!$H$13,(【積算根拠及び契約単価】!$H$13-【積算根拠及び契約単価】!$H$12)*【積算根拠及び契約単価】!$R$12,IF(J301&gt;【積算根拠及び契約単価】!$H$12,(J301-【積算根拠及び契約単価】!$H$12)*【積算根拠及び契約単価】!$R$12,0))</f>
        <v>0</v>
      </c>
      <c r="T301" s="77"/>
      <c r="U301" s="78"/>
      <c r="V301" s="76">
        <f>IF(J301&gt;【積算根拠及び契約単価】!$H$14,(J301-【積算根拠及び契約単価】!$H$14)*【積算根拠及び契約単価】!$R$14,0)</f>
        <v>0</v>
      </c>
      <c r="W301" s="77"/>
      <c r="X301" s="78"/>
      <c r="Y301" s="75">
        <f t="shared" si="8"/>
        <v>0</v>
      </c>
      <c r="Z301" s="75"/>
      <c r="AA301" s="75"/>
      <c r="AB301" s="75"/>
    </row>
    <row r="302" spans="4:28" ht="15" customHeight="1" x14ac:dyDescent="0.15">
      <c r="D302" s="21"/>
      <c r="E302" s="79" t="s">
        <v>26</v>
      </c>
      <c r="F302" s="79"/>
      <c r="G302" s="79"/>
      <c r="H302" s="80" t="s">
        <v>25</v>
      </c>
      <c r="I302" s="80"/>
      <c r="J302" s="80">
        <v>1476</v>
      </c>
      <c r="K302" s="80"/>
      <c r="L302" s="80"/>
      <c r="M302" s="76">
        <f>【積算根拠及び契約単価】!$R$9</f>
        <v>0</v>
      </c>
      <c r="N302" s="77"/>
      <c r="O302" s="78"/>
      <c r="P302" s="76">
        <f>IF(J302&gt;【積算根拠及び契約単価】!$H$11,(【積算根拠及び契約単価】!$H$11-【積算根拠及び契約単価】!$H$10)*【積算根拠及び契約単価】!$R$10,IF(J302&gt;【積算根拠及び契約単価】!$H$10,(J302-【積算根拠及び契約単価】!$H$10)*【積算根拠及び契約単価】!$R$10,0))</f>
        <v>0</v>
      </c>
      <c r="Q302" s="77"/>
      <c r="R302" s="78"/>
      <c r="S302" s="76">
        <f>IF(J302&gt;【積算根拠及び契約単価】!$H$13,(【積算根拠及び契約単価】!$H$13-【積算根拠及び契約単価】!$H$12)*【積算根拠及び契約単価】!$R$12,IF(J302&gt;【積算根拠及び契約単価】!$H$12,(J302-【積算根拠及び契約単価】!$H$12)*【積算根拠及び契約単価】!$R$12,0))</f>
        <v>0</v>
      </c>
      <c r="T302" s="77"/>
      <c r="U302" s="78"/>
      <c r="V302" s="76">
        <f>IF(J302&gt;【積算根拠及び契約単価】!$H$14,(J302-【積算根拠及び契約単価】!$H$14)*【積算根拠及び契約単価】!$R$14,0)</f>
        <v>0</v>
      </c>
      <c r="W302" s="77"/>
      <c r="X302" s="78"/>
      <c r="Y302" s="75">
        <f t="shared" si="8"/>
        <v>0</v>
      </c>
      <c r="Z302" s="75"/>
      <c r="AA302" s="75"/>
      <c r="AB302" s="75"/>
    </row>
    <row r="303" spans="4:28" ht="15" customHeight="1" x14ac:dyDescent="0.15">
      <c r="D303" s="21"/>
      <c r="E303" s="79" t="s">
        <v>31</v>
      </c>
      <c r="F303" s="79"/>
      <c r="G303" s="79"/>
      <c r="H303" s="80" t="s">
        <v>27</v>
      </c>
      <c r="I303" s="80"/>
      <c r="J303" s="80">
        <v>1652</v>
      </c>
      <c r="K303" s="80"/>
      <c r="L303" s="80"/>
      <c r="M303" s="76">
        <f>【積算根拠及び契約単価】!$R$9</f>
        <v>0</v>
      </c>
      <c r="N303" s="77"/>
      <c r="O303" s="78"/>
      <c r="P303" s="76">
        <f>IF(J303&gt;【積算根拠及び契約単価】!$H$11,(【積算根拠及び契約単価】!$H$11-【積算根拠及び契約単価】!$H$10)*【積算根拠及び契約単価】!$R$10,IF(J303&gt;【積算根拠及び契約単価】!$H$10,(J303-【積算根拠及び契約単価】!$H$10)*【積算根拠及び契約単価】!$R$10,0))</f>
        <v>0</v>
      </c>
      <c r="Q303" s="77"/>
      <c r="R303" s="78"/>
      <c r="S303" s="76">
        <f>IF(J303&gt;【積算根拠及び契約単価】!$H$13,(【積算根拠及び契約単価】!$H$13-【積算根拠及び契約単価】!$H$12)*【積算根拠及び契約単価】!$R$12,IF(J303&gt;【積算根拠及び契約単価】!$H$12,(J303-【積算根拠及び契約単価】!$H$12)*【積算根拠及び契約単価】!$R$12,0))</f>
        <v>0</v>
      </c>
      <c r="T303" s="77"/>
      <c r="U303" s="78"/>
      <c r="V303" s="76">
        <f>IF(J303&gt;【積算根拠及び契約単価】!$H$14,(J303-【積算根拠及び契約単価】!$H$14)*【積算根拠及び契約単価】!$R$14,0)</f>
        <v>0</v>
      </c>
      <c r="W303" s="77"/>
      <c r="X303" s="78"/>
      <c r="Y303" s="75">
        <f t="shared" si="8"/>
        <v>0</v>
      </c>
      <c r="Z303" s="75"/>
      <c r="AA303" s="75"/>
      <c r="AB303" s="75"/>
    </row>
    <row r="304" spans="4:28" ht="15" customHeight="1" x14ac:dyDescent="0.15">
      <c r="D304" s="21"/>
      <c r="E304" s="79" t="s">
        <v>31</v>
      </c>
      <c r="F304" s="79"/>
      <c r="G304" s="79"/>
      <c r="H304" s="80" t="s">
        <v>28</v>
      </c>
      <c r="I304" s="80"/>
      <c r="J304" s="80">
        <v>1094</v>
      </c>
      <c r="K304" s="80"/>
      <c r="L304" s="80"/>
      <c r="M304" s="76">
        <f>【積算根拠及び契約単価】!$R$9</f>
        <v>0</v>
      </c>
      <c r="N304" s="77"/>
      <c r="O304" s="78"/>
      <c r="P304" s="76">
        <f>IF(J304&gt;【積算根拠及び契約単価】!$H$11,(【積算根拠及び契約単価】!$H$11-【積算根拠及び契約単価】!$H$10)*【積算根拠及び契約単価】!$R$10,IF(J304&gt;【積算根拠及び契約単価】!$H$10,(J304-【積算根拠及び契約単価】!$H$10)*【積算根拠及び契約単価】!$R$10,0))</f>
        <v>0</v>
      </c>
      <c r="Q304" s="77"/>
      <c r="R304" s="78"/>
      <c r="S304" s="76">
        <f>IF(J304&gt;【積算根拠及び契約単価】!$H$13,(【積算根拠及び契約単価】!$H$13-【積算根拠及び契約単価】!$H$12)*【積算根拠及び契約単価】!$R$12,IF(J304&gt;【積算根拠及び契約単価】!$H$12,(J304-【積算根拠及び契約単価】!$H$12)*【積算根拠及び契約単価】!$R$12,0))</f>
        <v>0</v>
      </c>
      <c r="T304" s="77"/>
      <c r="U304" s="78"/>
      <c r="V304" s="76">
        <f>IF(J304&gt;【積算根拠及び契約単価】!$H$14,(J304-【積算根拠及び契約単価】!$H$14)*【積算根拠及び契約単価】!$R$14,0)</f>
        <v>0</v>
      </c>
      <c r="W304" s="77"/>
      <c r="X304" s="78"/>
      <c r="Y304" s="75">
        <f t="shared" si="8"/>
        <v>0</v>
      </c>
      <c r="Z304" s="75"/>
      <c r="AA304" s="75"/>
      <c r="AB304" s="75"/>
    </row>
    <row r="305" spans="1:28" ht="15" customHeight="1" x14ac:dyDescent="0.15">
      <c r="D305" s="21"/>
      <c r="E305" s="79" t="s">
        <v>31</v>
      </c>
      <c r="F305" s="79"/>
      <c r="G305" s="79"/>
      <c r="H305" s="80" t="s">
        <v>29</v>
      </c>
      <c r="I305" s="80"/>
      <c r="J305" s="80">
        <v>1033</v>
      </c>
      <c r="K305" s="80"/>
      <c r="L305" s="80"/>
      <c r="M305" s="76">
        <f>【積算根拠及び契約単価】!$R$9</f>
        <v>0</v>
      </c>
      <c r="N305" s="77"/>
      <c r="O305" s="78"/>
      <c r="P305" s="76">
        <f>IF(J305&gt;【積算根拠及び契約単価】!$H$11,(【積算根拠及び契約単価】!$H$11-【積算根拠及び契約単価】!$H$10)*【積算根拠及び契約単価】!$R$10,IF(J305&gt;【積算根拠及び契約単価】!$H$10,(J305-【積算根拠及び契約単価】!$H$10)*【積算根拠及び契約単価】!$R$10,0))</f>
        <v>0</v>
      </c>
      <c r="Q305" s="77"/>
      <c r="R305" s="78"/>
      <c r="S305" s="76">
        <f>IF(J305&gt;【積算根拠及び契約単価】!$H$13,(【積算根拠及び契約単価】!$H$13-【積算根拠及び契約単価】!$H$12)*【積算根拠及び契約単価】!$R$12,IF(J305&gt;【積算根拠及び契約単価】!$H$12,(J305-【積算根拠及び契約単価】!$H$12)*【積算根拠及び契約単価】!$R$12,0))</f>
        <v>0</v>
      </c>
      <c r="T305" s="77"/>
      <c r="U305" s="78"/>
      <c r="V305" s="76">
        <f>IF(J305&gt;【積算根拠及び契約単価】!$H$14,(J305-【積算根拠及び契約単価】!$H$14)*【積算根拠及び契約単価】!$R$14,0)</f>
        <v>0</v>
      </c>
      <c r="W305" s="77"/>
      <c r="X305" s="78"/>
      <c r="Y305" s="75">
        <f t="shared" si="8"/>
        <v>0</v>
      </c>
      <c r="Z305" s="75"/>
      <c r="AA305" s="75"/>
      <c r="AB305" s="75"/>
    </row>
    <row r="306" spans="1:28" ht="15" customHeight="1" x14ac:dyDescent="0.15">
      <c r="D306" s="21"/>
      <c r="E306" s="21"/>
      <c r="F306" s="22"/>
    </row>
    <row r="307" spans="1:28" ht="15" customHeight="1" x14ac:dyDescent="0.15">
      <c r="D307" s="21"/>
      <c r="E307" s="21"/>
      <c r="F307" s="22"/>
      <c r="S307" s="74" t="s">
        <v>32</v>
      </c>
      <c r="T307" s="74"/>
      <c r="U307" s="74"/>
      <c r="V307" s="74"/>
      <c r="W307" s="74"/>
      <c r="X307" s="74"/>
      <c r="Y307" s="75">
        <f t="shared" ref="Y307" si="9">SUM(Y282:AB305)</f>
        <v>0</v>
      </c>
      <c r="Z307" s="75"/>
      <c r="AA307" s="75"/>
      <c r="AB307" s="75"/>
    </row>
    <row r="308" spans="1:28" ht="15" customHeight="1" x14ac:dyDescent="0.15">
      <c r="D308" s="21"/>
      <c r="E308" s="21"/>
      <c r="F308" s="22"/>
    </row>
    <row r="309" spans="1:28" ht="15" customHeight="1" x14ac:dyDescent="0.15">
      <c r="A309" s="35"/>
      <c r="B309" s="35"/>
      <c r="C309" s="35"/>
      <c r="D309" s="35"/>
      <c r="E309" s="35" t="s">
        <v>240</v>
      </c>
      <c r="F309" s="22"/>
    </row>
    <row r="310" spans="1:28" ht="15" customHeight="1" x14ac:dyDescent="0.15">
      <c r="A310" s="35"/>
      <c r="B310" s="35"/>
      <c r="C310" s="35"/>
      <c r="D310" s="35"/>
      <c r="E310" s="35" t="s">
        <v>241</v>
      </c>
      <c r="F310" s="22"/>
    </row>
    <row r="311" spans="1:28" ht="15" customHeight="1" x14ac:dyDescent="0.15">
      <c r="A311" s="35"/>
      <c r="B311" s="35"/>
      <c r="C311" s="35"/>
      <c r="D311" s="35"/>
      <c r="E311" s="35" t="s">
        <v>242</v>
      </c>
      <c r="F311" s="22"/>
    </row>
    <row r="312" spans="1:28" ht="15" customHeight="1" x14ac:dyDescent="0.15">
      <c r="A312" s="35"/>
      <c r="B312" s="35"/>
      <c r="C312" s="35"/>
      <c r="D312" s="35"/>
      <c r="E312" s="35" t="s">
        <v>243</v>
      </c>
      <c r="F312" s="22"/>
    </row>
    <row r="313" spans="1:28" ht="15" customHeight="1" x14ac:dyDescent="0.15">
      <c r="A313" s="35"/>
      <c r="B313" s="35"/>
      <c r="C313" s="35"/>
      <c r="D313" s="35"/>
      <c r="E313" s="35" t="s">
        <v>253</v>
      </c>
      <c r="F313" s="22"/>
    </row>
    <row r="314" spans="1:28" ht="15" customHeight="1" x14ac:dyDescent="0.15">
      <c r="A314" s="35"/>
      <c r="B314" s="35"/>
      <c r="C314" s="35"/>
      <c r="D314" s="35"/>
      <c r="E314" s="35" t="s">
        <v>254</v>
      </c>
      <c r="F314" s="22"/>
    </row>
    <row r="315" spans="1:28" ht="15" customHeight="1" x14ac:dyDescent="0.15">
      <c r="A315" s="35"/>
      <c r="B315" s="35"/>
      <c r="C315" s="35"/>
      <c r="E315" s="35" t="s">
        <v>247</v>
      </c>
      <c r="F315" s="22"/>
    </row>
    <row r="316" spans="1:28" ht="15" customHeight="1" x14ac:dyDescent="0.15">
      <c r="A316" s="35"/>
      <c r="B316" s="35"/>
      <c r="C316" s="35"/>
      <c r="E316" s="20" t="s">
        <v>248</v>
      </c>
    </row>
    <row r="317" spans="1:28" ht="15" customHeight="1" x14ac:dyDescent="0.15">
      <c r="A317" s="35"/>
      <c r="B317" s="35"/>
      <c r="C317" s="35"/>
      <c r="E317" s="20" t="s">
        <v>135</v>
      </c>
    </row>
    <row r="318" spans="1:28" ht="15" customHeight="1" x14ac:dyDescent="0.15">
      <c r="A318" s="35"/>
      <c r="B318" s="35"/>
      <c r="C318" s="35"/>
      <c r="E318" s="20" t="s">
        <v>244</v>
      </c>
    </row>
    <row r="319" spans="1:28" ht="15" customHeight="1" x14ac:dyDescent="0.15">
      <c r="A319" s="35"/>
      <c r="B319" s="35"/>
      <c r="C319" s="35"/>
      <c r="E319" s="20" t="s">
        <v>249</v>
      </c>
    </row>
    <row r="320" spans="1:28" ht="15" customHeight="1" x14ac:dyDescent="0.15">
      <c r="A320" s="35"/>
      <c r="B320" s="35"/>
      <c r="C320" s="35"/>
      <c r="E320" s="20" t="s">
        <v>251</v>
      </c>
    </row>
    <row r="321" spans="1:29" ht="15" customHeight="1" x14ac:dyDescent="0.15">
      <c r="A321" s="35"/>
      <c r="B321" s="35"/>
      <c r="C321" s="35"/>
      <c r="D321" s="35"/>
      <c r="E321" s="35" t="s">
        <v>252</v>
      </c>
      <c r="F321" s="22"/>
    </row>
    <row r="322" spans="1:29" ht="15" customHeight="1" x14ac:dyDescent="0.15">
      <c r="A322" s="35"/>
      <c r="B322" s="35"/>
      <c r="C322" s="35"/>
      <c r="D322" s="35"/>
      <c r="E322" s="35" t="s">
        <v>274</v>
      </c>
      <c r="F322" s="22"/>
    </row>
    <row r="323" spans="1:29" ht="15" customHeight="1" x14ac:dyDescent="0.15">
      <c r="D323" s="21"/>
      <c r="E323" s="21"/>
      <c r="F323" s="22"/>
    </row>
    <row r="324" spans="1:29" ht="15" customHeight="1" x14ac:dyDescent="0.15">
      <c r="D324" s="21"/>
      <c r="E324" s="21"/>
      <c r="F324" s="22"/>
    </row>
    <row r="325" spans="1:29" ht="15" customHeight="1" x14ac:dyDescent="0.15">
      <c r="A325" s="32"/>
      <c r="B325" s="32"/>
      <c r="C325" s="21"/>
      <c r="E325" s="27"/>
      <c r="F325" s="27"/>
      <c r="G325" s="27"/>
      <c r="H325" s="27"/>
      <c r="I325" s="27"/>
      <c r="J325" s="27"/>
      <c r="K325" s="27"/>
      <c r="L325" s="27"/>
      <c r="M325" s="28"/>
      <c r="N325" s="28"/>
      <c r="O325" s="28"/>
      <c r="P325" s="28"/>
      <c r="Q325" s="28"/>
      <c r="R325" s="28"/>
      <c r="S325" s="28"/>
      <c r="T325" s="28"/>
      <c r="U325" s="28"/>
      <c r="V325" s="28"/>
    </row>
    <row r="326" spans="1:29" ht="15" customHeight="1" x14ac:dyDescent="0.15">
      <c r="A326" s="32"/>
      <c r="B326" s="32"/>
      <c r="C326" s="21"/>
      <c r="D326" s="27" t="s">
        <v>0</v>
      </c>
      <c r="E326" s="27"/>
      <c r="F326" s="27"/>
      <c r="G326" s="27"/>
      <c r="H326" s="27"/>
      <c r="I326" s="27"/>
      <c r="J326" s="27"/>
      <c r="K326" s="27"/>
      <c r="L326" s="27"/>
      <c r="M326" s="28"/>
      <c r="N326" s="28"/>
      <c r="O326" s="28"/>
      <c r="P326" s="28"/>
      <c r="Q326" s="28"/>
      <c r="R326" s="28"/>
      <c r="S326" s="28"/>
      <c r="T326" s="28"/>
      <c r="U326" s="28"/>
      <c r="V326" s="28"/>
    </row>
    <row r="327" spans="1:29" ht="15" customHeight="1" x14ac:dyDescent="0.15">
      <c r="A327" s="32"/>
      <c r="B327" s="32"/>
      <c r="C327" s="21"/>
      <c r="E327" s="21"/>
      <c r="F327" s="22"/>
    </row>
    <row r="328" spans="1:29" ht="15" customHeight="1" x14ac:dyDescent="0.15">
      <c r="A328" s="32"/>
      <c r="B328" s="32"/>
      <c r="C328" s="21"/>
      <c r="D328" s="21"/>
      <c r="E328" s="21"/>
      <c r="F328" s="22"/>
    </row>
    <row r="329" spans="1:29" ht="15" customHeight="1" x14ac:dyDescent="0.15">
      <c r="A329" s="32"/>
      <c r="B329" s="32"/>
      <c r="C329" s="21"/>
      <c r="D329" s="21"/>
      <c r="E329" s="81" t="s">
        <v>1</v>
      </c>
      <c r="F329" s="81"/>
      <c r="G329" s="81"/>
      <c r="H329" s="23" t="s">
        <v>2</v>
      </c>
      <c r="I329" s="26" t="s">
        <v>82</v>
      </c>
      <c r="J329" s="26"/>
      <c r="K329" s="26"/>
    </row>
    <row r="330" spans="1:29" ht="15" customHeight="1" x14ac:dyDescent="0.15">
      <c r="A330" s="32"/>
      <c r="B330" s="32"/>
      <c r="C330" s="21"/>
      <c r="D330" s="21"/>
      <c r="E330" s="81" t="s">
        <v>4</v>
      </c>
      <c r="F330" s="81"/>
      <c r="G330" s="81"/>
      <c r="H330" s="23" t="s">
        <v>2</v>
      </c>
      <c r="I330" s="20" t="s">
        <v>83</v>
      </c>
    </row>
    <row r="331" spans="1:29" ht="15" customHeight="1" x14ac:dyDescent="0.15">
      <c r="A331" s="32"/>
      <c r="B331" s="32"/>
      <c r="C331" s="21"/>
      <c r="D331" s="21"/>
      <c r="E331" s="81" t="s">
        <v>6</v>
      </c>
      <c r="F331" s="81"/>
      <c r="G331" s="81"/>
      <c r="H331" s="23" t="s">
        <v>2</v>
      </c>
      <c r="I331" s="20" t="s">
        <v>7</v>
      </c>
    </row>
    <row r="332" spans="1:29" ht="15" customHeight="1" x14ac:dyDescent="0.15">
      <c r="A332" s="32"/>
      <c r="B332" s="32"/>
      <c r="C332" s="21"/>
      <c r="D332" s="21"/>
      <c r="E332" s="21"/>
      <c r="F332" s="21"/>
      <c r="G332" s="23"/>
    </row>
    <row r="333" spans="1:29" ht="15" customHeight="1" x14ac:dyDescent="0.15">
      <c r="A333" s="32"/>
      <c r="B333" s="32"/>
      <c r="C333" s="21"/>
      <c r="D333" s="21"/>
      <c r="E333" s="79" t="s">
        <v>8</v>
      </c>
      <c r="F333" s="79"/>
      <c r="G333" s="79"/>
      <c r="H333" s="79"/>
      <c r="I333" s="79"/>
      <c r="J333" s="82" t="s">
        <v>9</v>
      </c>
      <c r="K333" s="82"/>
      <c r="L333" s="82"/>
      <c r="M333" s="83" t="s">
        <v>10</v>
      </c>
      <c r="N333" s="84"/>
      <c r="O333" s="85"/>
      <c r="P333" s="74" t="s">
        <v>11</v>
      </c>
      <c r="Q333" s="74"/>
      <c r="R333" s="74"/>
      <c r="S333" s="74"/>
      <c r="T333" s="74"/>
      <c r="U333" s="74"/>
      <c r="V333" s="74"/>
      <c r="W333" s="74"/>
      <c r="X333" s="74"/>
      <c r="Y333" s="74" t="s">
        <v>12</v>
      </c>
      <c r="Z333" s="74"/>
      <c r="AA333" s="74"/>
      <c r="AB333" s="74"/>
    </row>
    <row r="334" spans="1:29" ht="15" customHeight="1" x14ac:dyDescent="0.15">
      <c r="A334" s="32"/>
      <c r="B334" s="32"/>
      <c r="C334" s="21"/>
      <c r="D334" s="21"/>
      <c r="E334" s="79"/>
      <c r="F334" s="79"/>
      <c r="G334" s="79"/>
      <c r="H334" s="79"/>
      <c r="I334" s="79"/>
      <c r="J334" s="82"/>
      <c r="K334" s="82"/>
      <c r="L334" s="82"/>
      <c r="M334" s="86"/>
      <c r="N334" s="87"/>
      <c r="O334" s="88"/>
      <c r="P334" s="74" t="s">
        <v>13</v>
      </c>
      <c r="Q334" s="74"/>
      <c r="R334" s="74"/>
      <c r="S334" s="74" t="s">
        <v>14</v>
      </c>
      <c r="T334" s="74"/>
      <c r="U334" s="74"/>
      <c r="V334" s="74" t="s">
        <v>15</v>
      </c>
      <c r="W334" s="74"/>
      <c r="X334" s="74"/>
      <c r="Y334" s="74"/>
      <c r="Z334" s="74"/>
      <c r="AA334" s="74"/>
      <c r="AB334" s="74"/>
    </row>
    <row r="335" spans="1:29" ht="15" customHeight="1" x14ac:dyDescent="0.15">
      <c r="A335" s="32"/>
      <c r="B335" s="32"/>
      <c r="C335" s="21"/>
      <c r="D335" s="21"/>
      <c r="E335" s="79"/>
      <c r="F335" s="79"/>
      <c r="G335" s="79"/>
      <c r="H335" s="79"/>
      <c r="I335" s="79"/>
      <c r="J335" s="82"/>
      <c r="K335" s="82"/>
      <c r="L335" s="82"/>
      <c r="M335" s="89"/>
      <c r="N335" s="90"/>
      <c r="O335" s="91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</row>
    <row r="336" spans="1:29" ht="15" customHeight="1" x14ac:dyDescent="0.15">
      <c r="A336" s="32"/>
      <c r="B336" s="32"/>
      <c r="C336" s="21"/>
      <c r="D336" s="21"/>
      <c r="E336" s="79" t="s">
        <v>16</v>
      </c>
      <c r="F336" s="79"/>
      <c r="G336" s="79"/>
      <c r="H336" s="80" t="s">
        <v>30</v>
      </c>
      <c r="I336" s="80"/>
      <c r="J336" s="80">
        <v>926</v>
      </c>
      <c r="K336" s="80"/>
      <c r="L336" s="80"/>
      <c r="M336" s="76">
        <f>【積算根拠及び契約単価】!$R$9</f>
        <v>0</v>
      </c>
      <c r="N336" s="77"/>
      <c r="O336" s="78"/>
      <c r="P336" s="76">
        <f>IF(J336&gt;【積算根拠及び契約単価】!$H$11,(【積算根拠及び契約単価】!$H$11-【積算根拠及び契約単価】!$H$10)*【積算根拠及び契約単価】!$R$10,IF(J336&gt;【積算根拠及び契約単価】!$H$10,(J336-【積算根拠及び契約単価】!$H$10)*【積算根拠及び契約単価】!$R$10,0))</f>
        <v>0</v>
      </c>
      <c r="Q336" s="77"/>
      <c r="R336" s="78"/>
      <c r="S336" s="76">
        <f>IF(J336&gt;【積算根拠及び契約単価】!$H$13,(【積算根拠及び契約単価】!$H$13-【積算根拠及び契約単価】!$H$12)*【積算根拠及び契約単価】!$R$12,IF(J336&gt;【積算根拠及び契約単価】!$H$12,(J336-【積算根拠及び契約単価】!$H$12)*【積算根拠及び契約単価】!$R$12,0))</f>
        <v>0</v>
      </c>
      <c r="T336" s="77"/>
      <c r="U336" s="78"/>
      <c r="V336" s="76">
        <f>IF(J336&gt;【積算根拠及び契約単価】!$H$14,(J336-【積算根拠及び契約単価】!$H$14)*【積算根拠及び契約単価】!$R$14,0)</f>
        <v>0</v>
      </c>
      <c r="W336" s="77"/>
      <c r="X336" s="78"/>
      <c r="Y336" s="75">
        <f t="shared" ref="Y336:Y359" si="10">ROUNDDOWN(M336+P336+S336+V336,0)</f>
        <v>0</v>
      </c>
      <c r="Z336" s="75"/>
      <c r="AA336" s="75"/>
      <c r="AB336" s="75"/>
      <c r="AC336" s="24"/>
    </row>
    <row r="337" spans="1:28" ht="15" customHeight="1" x14ac:dyDescent="0.15">
      <c r="A337" s="32"/>
      <c r="B337" s="32"/>
      <c r="C337" s="21"/>
      <c r="D337" s="21"/>
      <c r="E337" s="79" t="s">
        <v>16</v>
      </c>
      <c r="F337" s="79"/>
      <c r="G337" s="79"/>
      <c r="H337" s="80" t="s">
        <v>18</v>
      </c>
      <c r="I337" s="80"/>
      <c r="J337" s="80">
        <v>861</v>
      </c>
      <c r="K337" s="80"/>
      <c r="L337" s="80"/>
      <c r="M337" s="76">
        <f>【積算根拠及び契約単価】!$R$9</f>
        <v>0</v>
      </c>
      <c r="N337" s="77"/>
      <c r="O337" s="78"/>
      <c r="P337" s="76">
        <f>IF(J337&gt;【積算根拠及び契約単価】!$H$11,(【積算根拠及び契約単価】!$H$11-【積算根拠及び契約単価】!$H$10)*【積算根拠及び契約単価】!$R$10,IF(J337&gt;【積算根拠及び契約単価】!$H$10,(J337-【積算根拠及び契約単価】!$H$10)*【積算根拠及び契約単価】!$R$10,0))</f>
        <v>0</v>
      </c>
      <c r="Q337" s="77"/>
      <c r="R337" s="78"/>
      <c r="S337" s="76">
        <f>IF(J337&gt;【積算根拠及び契約単価】!$H$13,(【積算根拠及び契約単価】!$H$13-【積算根拠及び契約単価】!$H$12)*【積算根拠及び契約単価】!$R$12,IF(J337&gt;【積算根拠及び契約単価】!$H$12,(J337-【積算根拠及び契約単価】!$H$12)*【積算根拠及び契約単価】!$R$12,0))</f>
        <v>0</v>
      </c>
      <c r="T337" s="77"/>
      <c r="U337" s="78"/>
      <c r="V337" s="76">
        <f>IF(J337&gt;【積算根拠及び契約単価】!$H$14,(J337-【積算根拠及び契約単価】!$H$14)*【積算根拠及び契約単価】!$R$14,0)</f>
        <v>0</v>
      </c>
      <c r="W337" s="77"/>
      <c r="X337" s="78"/>
      <c r="Y337" s="75">
        <f t="shared" si="10"/>
        <v>0</v>
      </c>
      <c r="Z337" s="75"/>
      <c r="AA337" s="75"/>
      <c r="AB337" s="75"/>
    </row>
    <row r="338" spans="1:28" ht="15" customHeight="1" x14ac:dyDescent="0.15">
      <c r="D338" s="21"/>
      <c r="E338" s="79" t="s">
        <v>16</v>
      </c>
      <c r="F338" s="79"/>
      <c r="G338" s="79"/>
      <c r="H338" s="80" t="s">
        <v>19</v>
      </c>
      <c r="I338" s="80"/>
      <c r="J338" s="80">
        <v>772</v>
      </c>
      <c r="K338" s="80"/>
      <c r="L338" s="80"/>
      <c r="M338" s="76">
        <f>【積算根拠及び契約単価】!$R$9</f>
        <v>0</v>
      </c>
      <c r="N338" s="77"/>
      <c r="O338" s="78"/>
      <c r="P338" s="76">
        <f>IF(J338&gt;【積算根拠及び契約単価】!$H$11,(【積算根拠及び契約単価】!$H$11-【積算根拠及び契約単価】!$H$10)*【積算根拠及び契約単価】!$R$10,IF(J338&gt;【積算根拠及び契約単価】!$H$10,(J338-【積算根拠及び契約単価】!$H$10)*【積算根拠及び契約単価】!$R$10,0))</f>
        <v>0</v>
      </c>
      <c r="Q338" s="77"/>
      <c r="R338" s="78"/>
      <c r="S338" s="76">
        <f>IF(J338&gt;【積算根拠及び契約単価】!$H$13,(【積算根拠及び契約単価】!$H$13-【積算根拠及び契約単価】!$H$12)*【積算根拠及び契約単価】!$R$12,IF(J338&gt;【積算根拠及び契約単価】!$H$12,(J338-【積算根拠及び契約単価】!$H$12)*【積算根拠及び契約単価】!$R$12,0))</f>
        <v>0</v>
      </c>
      <c r="T338" s="77"/>
      <c r="U338" s="78"/>
      <c r="V338" s="76">
        <f>IF(J338&gt;【積算根拠及び契約単価】!$H$14,(J338-【積算根拠及び契約単価】!$H$14)*【積算根拠及び契約単価】!$R$14,0)</f>
        <v>0</v>
      </c>
      <c r="W338" s="77"/>
      <c r="X338" s="78"/>
      <c r="Y338" s="75">
        <f t="shared" si="10"/>
        <v>0</v>
      </c>
      <c r="Z338" s="75"/>
      <c r="AA338" s="75"/>
      <c r="AB338" s="75"/>
    </row>
    <row r="339" spans="1:28" ht="15" customHeight="1" x14ac:dyDescent="0.15">
      <c r="D339" s="21"/>
      <c r="E339" s="79" t="s">
        <v>16</v>
      </c>
      <c r="F339" s="79"/>
      <c r="G339" s="79"/>
      <c r="H339" s="80" t="s">
        <v>20</v>
      </c>
      <c r="I339" s="80"/>
      <c r="J339" s="80">
        <v>893</v>
      </c>
      <c r="K339" s="80"/>
      <c r="L339" s="80"/>
      <c r="M339" s="76">
        <f>【積算根拠及び契約単価】!$R$9</f>
        <v>0</v>
      </c>
      <c r="N339" s="77"/>
      <c r="O339" s="78"/>
      <c r="P339" s="76">
        <f>IF(J339&gt;【積算根拠及び契約単価】!$H$11,(【積算根拠及び契約単価】!$H$11-【積算根拠及び契約単価】!$H$10)*【積算根拠及び契約単価】!$R$10,IF(J339&gt;【積算根拠及び契約単価】!$H$10,(J339-【積算根拠及び契約単価】!$H$10)*【積算根拠及び契約単価】!$R$10,0))</f>
        <v>0</v>
      </c>
      <c r="Q339" s="77"/>
      <c r="R339" s="78"/>
      <c r="S339" s="76">
        <f>IF(J339&gt;【積算根拠及び契約単価】!$H$13,(【積算根拠及び契約単価】!$H$13-【積算根拠及び契約単価】!$H$12)*【積算根拠及び契約単価】!$R$12,IF(J339&gt;【積算根拠及び契約単価】!$H$12,(J339-【積算根拠及び契約単価】!$H$12)*【積算根拠及び契約単価】!$R$12,0))</f>
        <v>0</v>
      </c>
      <c r="T339" s="77"/>
      <c r="U339" s="78"/>
      <c r="V339" s="76">
        <f>IF(J339&gt;【積算根拠及び契約単価】!$H$14,(J339-【積算根拠及び契約単価】!$H$14)*【積算根拠及び契約単価】!$R$14,0)</f>
        <v>0</v>
      </c>
      <c r="W339" s="77"/>
      <c r="X339" s="78"/>
      <c r="Y339" s="75">
        <f t="shared" si="10"/>
        <v>0</v>
      </c>
      <c r="Z339" s="75"/>
      <c r="AA339" s="75"/>
      <c r="AB339" s="75"/>
    </row>
    <row r="340" spans="1:28" ht="15" customHeight="1" x14ac:dyDescent="0.15">
      <c r="D340" s="21"/>
      <c r="E340" s="79" t="s">
        <v>16</v>
      </c>
      <c r="F340" s="79"/>
      <c r="G340" s="79"/>
      <c r="H340" s="80" t="s">
        <v>21</v>
      </c>
      <c r="I340" s="80"/>
      <c r="J340" s="80">
        <v>850</v>
      </c>
      <c r="K340" s="80"/>
      <c r="L340" s="80"/>
      <c r="M340" s="76">
        <f>【積算根拠及び契約単価】!$R$9</f>
        <v>0</v>
      </c>
      <c r="N340" s="77"/>
      <c r="O340" s="78"/>
      <c r="P340" s="76">
        <f>IF(J340&gt;【積算根拠及び契約単価】!$H$11,(【積算根拠及び契約単価】!$H$11-【積算根拠及び契約単価】!$H$10)*【積算根拠及び契約単価】!$R$10,IF(J340&gt;【積算根拠及び契約単価】!$H$10,(J340-【積算根拠及び契約単価】!$H$10)*【積算根拠及び契約単価】!$R$10,0))</f>
        <v>0</v>
      </c>
      <c r="Q340" s="77"/>
      <c r="R340" s="78"/>
      <c r="S340" s="76">
        <f>IF(J340&gt;【積算根拠及び契約単価】!$H$13,(【積算根拠及び契約単価】!$H$13-【積算根拠及び契約単価】!$H$12)*【積算根拠及び契約単価】!$R$12,IF(J340&gt;【積算根拠及び契約単価】!$H$12,(J340-【積算根拠及び契約単価】!$H$12)*【積算根拠及び契約単価】!$R$12,0))</f>
        <v>0</v>
      </c>
      <c r="T340" s="77"/>
      <c r="U340" s="78"/>
      <c r="V340" s="76">
        <f>IF(J340&gt;【積算根拠及び契約単価】!$H$14,(J340-【積算根拠及び契約単価】!$H$14)*【積算根拠及び契約単価】!$R$14,0)</f>
        <v>0</v>
      </c>
      <c r="W340" s="77"/>
      <c r="X340" s="78"/>
      <c r="Y340" s="75">
        <f t="shared" si="10"/>
        <v>0</v>
      </c>
      <c r="Z340" s="75"/>
      <c r="AA340" s="75"/>
      <c r="AB340" s="75"/>
    </row>
    <row r="341" spans="1:28" ht="15" customHeight="1" x14ac:dyDescent="0.15">
      <c r="D341" s="21"/>
      <c r="E341" s="79" t="s">
        <v>16</v>
      </c>
      <c r="F341" s="79"/>
      <c r="G341" s="79"/>
      <c r="H341" s="80" t="s">
        <v>22</v>
      </c>
      <c r="I341" s="80"/>
      <c r="J341" s="80">
        <v>947</v>
      </c>
      <c r="K341" s="80"/>
      <c r="L341" s="80"/>
      <c r="M341" s="76">
        <f>【積算根拠及び契約単価】!$R$9</f>
        <v>0</v>
      </c>
      <c r="N341" s="77"/>
      <c r="O341" s="78"/>
      <c r="P341" s="76">
        <f>IF(J341&gt;【積算根拠及び契約単価】!$H$11,(【積算根拠及び契約単価】!$H$11-【積算根拠及び契約単価】!$H$10)*【積算根拠及び契約単価】!$R$10,IF(J341&gt;【積算根拠及び契約単価】!$H$10,(J341-【積算根拠及び契約単価】!$H$10)*【積算根拠及び契約単価】!$R$10,0))</f>
        <v>0</v>
      </c>
      <c r="Q341" s="77"/>
      <c r="R341" s="78"/>
      <c r="S341" s="76">
        <f>IF(J341&gt;【積算根拠及び契約単価】!$H$13,(【積算根拠及び契約単価】!$H$13-【積算根拠及び契約単価】!$H$12)*【積算根拠及び契約単価】!$R$12,IF(J341&gt;【積算根拠及び契約単価】!$H$12,(J341-【積算根拠及び契約単価】!$H$12)*【積算根拠及び契約単価】!$R$12,0))</f>
        <v>0</v>
      </c>
      <c r="T341" s="77"/>
      <c r="U341" s="78"/>
      <c r="V341" s="76">
        <f>IF(J341&gt;【積算根拠及び契約単価】!$H$14,(J341-【積算根拠及び契約単価】!$H$14)*【積算根拠及び契約単価】!$R$14,0)</f>
        <v>0</v>
      </c>
      <c r="W341" s="77"/>
      <c r="X341" s="78"/>
      <c r="Y341" s="75">
        <f t="shared" si="10"/>
        <v>0</v>
      </c>
      <c r="Z341" s="75"/>
      <c r="AA341" s="75"/>
      <c r="AB341" s="75"/>
    </row>
    <row r="342" spans="1:28" ht="15" customHeight="1" x14ac:dyDescent="0.15">
      <c r="E342" s="79" t="s">
        <v>16</v>
      </c>
      <c r="F342" s="79"/>
      <c r="G342" s="79"/>
      <c r="H342" s="80" t="s">
        <v>23</v>
      </c>
      <c r="I342" s="80"/>
      <c r="J342" s="80">
        <v>908</v>
      </c>
      <c r="K342" s="80"/>
      <c r="L342" s="80"/>
      <c r="M342" s="76">
        <f>【積算根拠及び契約単価】!$R$9</f>
        <v>0</v>
      </c>
      <c r="N342" s="77"/>
      <c r="O342" s="78"/>
      <c r="P342" s="76">
        <f>IF(J342&gt;【積算根拠及び契約単価】!$H$11,(【積算根拠及び契約単価】!$H$11-【積算根拠及び契約単価】!$H$10)*【積算根拠及び契約単価】!$R$10,IF(J342&gt;【積算根拠及び契約単価】!$H$10,(J342-【積算根拠及び契約単価】!$H$10)*【積算根拠及び契約単価】!$R$10,0))</f>
        <v>0</v>
      </c>
      <c r="Q342" s="77"/>
      <c r="R342" s="78"/>
      <c r="S342" s="76">
        <f>IF(J342&gt;【積算根拠及び契約単価】!$H$13,(【積算根拠及び契約単価】!$H$13-【積算根拠及び契約単価】!$H$12)*【積算根拠及び契約単価】!$R$12,IF(J342&gt;【積算根拠及び契約単価】!$H$12,(J342-【積算根拠及び契約単価】!$H$12)*【積算根拠及び契約単価】!$R$12,0))</f>
        <v>0</v>
      </c>
      <c r="T342" s="77"/>
      <c r="U342" s="78"/>
      <c r="V342" s="76">
        <f>IF(J342&gt;【積算根拠及び契約単価】!$H$14,(J342-【積算根拠及び契約単価】!$H$14)*【積算根拠及び契約単価】!$R$14,0)</f>
        <v>0</v>
      </c>
      <c r="W342" s="77"/>
      <c r="X342" s="78"/>
      <c r="Y342" s="75">
        <f t="shared" si="10"/>
        <v>0</v>
      </c>
      <c r="Z342" s="75"/>
      <c r="AA342" s="75"/>
      <c r="AB342" s="75"/>
    </row>
    <row r="343" spans="1:28" ht="15" customHeight="1" x14ac:dyDescent="0.15">
      <c r="E343" s="79" t="s">
        <v>16</v>
      </c>
      <c r="F343" s="79"/>
      <c r="G343" s="79"/>
      <c r="H343" s="80" t="s">
        <v>24</v>
      </c>
      <c r="I343" s="80"/>
      <c r="J343" s="80">
        <v>956</v>
      </c>
      <c r="K343" s="80"/>
      <c r="L343" s="80"/>
      <c r="M343" s="76">
        <f>【積算根拠及び契約単価】!$R$9</f>
        <v>0</v>
      </c>
      <c r="N343" s="77"/>
      <c r="O343" s="78"/>
      <c r="P343" s="76">
        <f>IF(J343&gt;【積算根拠及び契約単価】!$H$11,(【積算根拠及び契約単価】!$H$11-【積算根拠及び契約単価】!$H$10)*【積算根拠及び契約単価】!$R$10,IF(J343&gt;【積算根拠及び契約単価】!$H$10,(J343-【積算根拠及び契約単価】!$H$10)*【積算根拠及び契約単価】!$R$10,0))</f>
        <v>0</v>
      </c>
      <c r="Q343" s="77"/>
      <c r="R343" s="78"/>
      <c r="S343" s="76">
        <f>IF(J343&gt;【積算根拠及び契約単価】!$H$13,(【積算根拠及び契約単価】!$H$13-【積算根拠及び契約単価】!$H$12)*【積算根拠及び契約単価】!$R$12,IF(J343&gt;【積算根拠及び契約単価】!$H$12,(J343-【積算根拠及び契約単価】!$H$12)*【積算根拠及び契約単価】!$R$12,0))</f>
        <v>0</v>
      </c>
      <c r="T343" s="77"/>
      <c r="U343" s="78"/>
      <c r="V343" s="76">
        <f>IF(J343&gt;【積算根拠及び契約単価】!$H$14,(J343-【積算根拠及び契約単価】!$H$14)*【積算根拠及び契約単価】!$R$14,0)</f>
        <v>0</v>
      </c>
      <c r="W343" s="77"/>
      <c r="X343" s="78"/>
      <c r="Y343" s="75">
        <f t="shared" si="10"/>
        <v>0</v>
      </c>
      <c r="Z343" s="75"/>
      <c r="AA343" s="75"/>
      <c r="AB343" s="75"/>
    </row>
    <row r="344" spans="1:28" ht="15" customHeight="1" x14ac:dyDescent="0.15">
      <c r="E344" s="79" t="s">
        <v>16</v>
      </c>
      <c r="F344" s="79"/>
      <c r="G344" s="79"/>
      <c r="H344" s="80" t="s">
        <v>25</v>
      </c>
      <c r="I344" s="80"/>
      <c r="J344" s="80">
        <v>987</v>
      </c>
      <c r="K344" s="80"/>
      <c r="L344" s="80"/>
      <c r="M344" s="76">
        <f>【積算根拠及び契約単価】!$R$9</f>
        <v>0</v>
      </c>
      <c r="N344" s="77"/>
      <c r="O344" s="78"/>
      <c r="P344" s="76">
        <f>IF(J344&gt;【積算根拠及び契約単価】!$H$11,(【積算根拠及び契約単価】!$H$11-【積算根拠及び契約単価】!$H$10)*【積算根拠及び契約単価】!$R$10,IF(J344&gt;【積算根拠及び契約単価】!$H$10,(J344-【積算根拠及び契約単価】!$H$10)*【積算根拠及び契約単価】!$R$10,0))</f>
        <v>0</v>
      </c>
      <c r="Q344" s="77"/>
      <c r="R344" s="78"/>
      <c r="S344" s="76">
        <f>IF(J344&gt;【積算根拠及び契約単価】!$H$13,(【積算根拠及び契約単価】!$H$13-【積算根拠及び契約単価】!$H$12)*【積算根拠及び契約単価】!$R$12,IF(J344&gt;【積算根拠及び契約単価】!$H$12,(J344-【積算根拠及び契約単価】!$H$12)*【積算根拠及び契約単価】!$R$12,0))</f>
        <v>0</v>
      </c>
      <c r="T344" s="77"/>
      <c r="U344" s="78"/>
      <c r="V344" s="76">
        <f>IF(J344&gt;【積算根拠及び契約単価】!$H$14,(J344-【積算根拠及び契約単価】!$H$14)*【積算根拠及び契約単価】!$R$14,0)</f>
        <v>0</v>
      </c>
      <c r="W344" s="77"/>
      <c r="X344" s="78"/>
      <c r="Y344" s="75">
        <f t="shared" si="10"/>
        <v>0</v>
      </c>
      <c r="Z344" s="75"/>
      <c r="AA344" s="75"/>
      <c r="AB344" s="75"/>
    </row>
    <row r="345" spans="1:28" ht="15" customHeight="1" x14ac:dyDescent="0.15">
      <c r="E345" s="79" t="s">
        <v>26</v>
      </c>
      <c r="F345" s="79"/>
      <c r="G345" s="79"/>
      <c r="H345" s="80" t="s">
        <v>27</v>
      </c>
      <c r="I345" s="80"/>
      <c r="J345" s="80">
        <v>955</v>
      </c>
      <c r="K345" s="80"/>
      <c r="L345" s="80"/>
      <c r="M345" s="76">
        <f>【積算根拠及び契約単価】!$R$9</f>
        <v>0</v>
      </c>
      <c r="N345" s="77"/>
      <c r="O345" s="78"/>
      <c r="P345" s="76">
        <f>IF(J345&gt;【積算根拠及び契約単価】!$H$11,(【積算根拠及び契約単価】!$H$11-【積算根拠及び契約単価】!$H$10)*【積算根拠及び契約単価】!$R$10,IF(J345&gt;【積算根拠及び契約単価】!$H$10,(J345-【積算根拠及び契約単価】!$H$10)*【積算根拠及び契約単価】!$R$10,0))</f>
        <v>0</v>
      </c>
      <c r="Q345" s="77"/>
      <c r="R345" s="78"/>
      <c r="S345" s="76">
        <f>IF(J345&gt;【積算根拠及び契約単価】!$H$13,(【積算根拠及び契約単価】!$H$13-【積算根拠及び契約単価】!$H$12)*【積算根拠及び契約単価】!$R$12,IF(J345&gt;【積算根拠及び契約単価】!$H$12,(J345-【積算根拠及び契約単価】!$H$12)*【積算根拠及び契約単価】!$R$12,0))</f>
        <v>0</v>
      </c>
      <c r="T345" s="77"/>
      <c r="U345" s="78"/>
      <c r="V345" s="76">
        <f>IF(J345&gt;【積算根拠及び契約単価】!$H$14,(J345-【積算根拠及び契約単価】!$H$14)*【積算根拠及び契約単価】!$R$14,0)</f>
        <v>0</v>
      </c>
      <c r="W345" s="77"/>
      <c r="X345" s="78"/>
      <c r="Y345" s="75">
        <f t="shared" si="10"/>
        <v>0</v>
      </c>
      <c r="Z345" s="75"/>
      <c r="AA345" s="75"/>
      <c r="AB345" s="75"/>
    </row>
    <row r="346" spans="1:28" ht="15" customHeight="1" x14ac:dyDescent="0.15">
      <c r="E346" s="79" t="s">
        <v>26</v>
      </c>
      <c r="F346" s="79"/>
      <c r="G346" s="79"/>
      <c r="H346" s="80" t="s">
        <v>28</v>
      </c>
      <c r="I346" s="80"/>
      <c r="J346" s="80">
        <v>844</v>
      </c>
      <c r="K346" s="80"/>
      <c r="L346" s="80"/>
      <c r="M346" s="76">
        <f>【積算根拠及び契約単価】!$R$9</f>
        <v>0</v>
      </c>
      <c r="N346" s="77"/>
      <c r="O346" s="78"/>
      <c r="P346" s="76">
        <f>IF(J346&gt;【積算根拠及び契約単価】!$H$11,(【積算根拠及び契約単価】!$H$11-【積算根拠及び契約単価】!$H$10)*【積算根拠及び契約単価】!$R$10,IF(J346&gt;【積算根拠及び契約単価】!$H$10,(J346-【積算根拠及び契約単価】!$H$10)*【積算根拠及び契約単価】!$R$10,0))</f>
        <v>0</v>
      </c>
      <c r="Q346" s="77"/>
      <c r="R346" s="78"/>
      <c r="S346" s="76">
        <f>IF(J346&gt;【積算根拠及び契約単価】!$H$13,(【積算根拠及び契約単価】!$H$13-【積算根拠及び契約単価】!$H$12)*【積算根拠及び契約単価】!$R$12,IF(J346&gt;【積算根拠及び契約単価】!$H$12,(J346-【積算根拠及び契約単価】!$H$12)*【積算根拠及び契約単価】!$R$12,0))</f>
        <v>0</v>
      </c>
      <c r="T346" s="77"/>
      <c r="U346" s="78"/>
      <c r="V346" s="76">
        <f>IF(J346&gt;【積算根拠及び契約単価】!$H$14,(J346-【積算根拠及び契約単価】!$H$14)*【積算根拠及び契約単価】!$R$14,0)</f>
        <v>0</v>
      </c>
      <c r="W346" s="77"/>
      <c r="X346" s="78"/>
      <c r="Y346" s="75">
        <f t="shared" si="10"/>
        <v>0</v>
      </c>
      <c r="Z346" s="75"/>
      <c r="AA346" s="75"/>
      <c r="AB346" s="75"/>
    </row>
    <row r="347" spans="1:28" ht="15" customHeight="1" x14ac:dyDescent="0.15">
      <c r="E347" s="79" t="s">
        <v>26</v>
      </c>
      <c r="F347" s="79"/>
      <c r="G347" s="79"/>
      <c r="H347" s="80" t="s">
        <v>29</v>
      </c>
      <c r="I347" s="80"/>
      <c r="J347" s="80">
        <v>842</v>
      </c>
      <c r="K347" s="80"/>
      <c r="L347" s="80"/>
      <c r="M347" s="76">
        <f>【積算根拠及び契約単価】!$R$9</f>
        <v>0</v>
      </c>
      <c r="N347" s="77"/>
      <c r="O347" s="78"/>
      <c r="P347" s="76">
        <f>IF(J347&gt;【積算根拠及び契約単価】!$H$11,(【積算根拠及び契約単価】!$H$11-【積算根拠及び契約単価】!$H$10)*【積算根拠及び契約単価】!$R$10,IF(J347&gt;【積算根拠及び契約単価】!$H$10,(J347-【積算根拠及び契約単価】!$H$10)*【積算根拠及び契約単価】!$R$10,0))</f>
        <v>0</v>
      </c>
      <c r="Q347" s="77"/>
      <c r="R347" s="78"/>
      <c r="S347" s="76">
        <f>IF(J347&gt;【積算根拠及び契約単価】!$H$13,(【積算根拠及び契約単価】!$H$13-【積算根拠及び契約単価】!$H$12)*【積算根拠及び契約単価】!$R$12,IF(J347&gt;【積算根拠及び契約単価】!$H$12,(J347-【積算根拠及び契約単価】!$H$12)*【積算根拠及び契約単価】!$R$12,0))</f>
        <v>0</v>
      </c>
      <c r="T347" s="77"/>
      <c r="U347" s="78"/>
      <c r="V347" s="76">
        <f>IF(J347&gt;【積算根拠及び契約単価】!$H$14,(J347-【積算根拠及び契約単価】!$H$14)*【積算根拠及び契約単価】!$R$14,0)</f>
        <v>0</v>
      </c>
      <c r="W347" s="77"/>
      <c r="X347" s="78"/>
      <c r="Y347" s="75">
        <f t="shared" si="10"/>
        <v>0</v>
      </c>
      <c r="Z347" s="75"/>
      <c r="AA347" s="75"/>
      <c r="AB347" s="75"/>
    </row>
    <row r="348" spans="1:28" ht="15" customHeight="1" x14ac:dyDescent="0.15">
      <c r="D348" s="21"/>
      <c r="E348" s="79" t="s">
        <v>26</v>
      </c>
      <c r="F348" s="79"/>
      <c r="G348" s="79"/>
      <c r="H348" s="80" t="s">
        <v>30</v>
      </c>
      <c r="I348" s="80"/>
      <c r="J348" s="80">
        <v>932</v>
      </c>
      <c r="K348" s="80"/>
      <c r="L348" s="80"/>
      <c r="M348" s="76">
        <f>【積算根拠及び契約単価】!$R$9</f>
        <v>0</v>
      </c>
      <c r="N348" s="77"/>
      <c r="O348" s="78"/>
      <c r="P348" s="76">
        <f>IF(J348&gt;【積算根拠及び契約単価】!$H$11,(【積算根拠及び契約単価】!$H$11-【積算根拠及び契約単価】!$H$10)*【積算根拠及び契約単価】!$R$10,IF(J348&gt;【積算根拠及び契約単価】!$H$10,(J348-【積算根拠及び契約単価】!$H$10)*【積算根拠及び契約単価】!$R$10,0))</f>
        <v>0</v>
      </c>
      <c r="Q348" s="77"/>
      <c r="R348" s="78"/>
      <c r="S348" s="76">
        <f>IF(J348&gt;【積算根拠及び契約単価】!$H$13,(【積算根拠及び契約単価】!$H$13-【積算根拠及び契約単価】!$H$12)*【積算根拠及び契約単価】!$R$12,IF(J348&gt;【積算根拠及び契約単価】!$H$12,(J348-【積算根拠及び契約単価】!$H$12)*【積算根拠及び契約単価】!$R$12,0))</f>
        <v>0</v>
      </c>
      <c r="T348" s="77"/>
      <c r="U348" s="78"/>
      <c r="V348" s="76">
        <f>IF(J348&gt;【積算根拠及び契約単価】!$H$14,(J348-【積算根拠及び契約単価】!$H$14)*【積算根拠及び契約単価】!$R$14,0)</f>
        <v>0</v>
      </c>
      <c r="W348" s="77"/>
      <c r="X348" s="78"/>
      <c r="Y348" s="75">
        <f t="shared" si="10"/>
        <v>0</v>
      </c>
      <c r="Z348" s="75"/>
      <c r="AA348" s="75"/>
      <c r="AB348" s="75"/>
    </row>
    <row r="349" spans="1:28" ht="15" customHeight="1" x14ac:dyDescent="0.15">
      <c r="D349" s="21"/>
      <c r="E349" s="79" t="s">
        <v>26</v>
      </c>
      <c r="F349" s="79"/>
      <c r="G349" s="79"/>
      <c r="H349" s="80" t="s">
        <v>18</v>
      </c>
      <c r="I349" s="80"/>
      <c r="J349" s="80">
        <v>840</v>
      </c>
      <c r="K349" s="80"/>
      <c r="L349" s="80"/>
      <c r="M349" s="76">
        <f>【積算根拠及び契約単価】!$R$9</f>
        <v>0</v>
      </c>
      <c r="N349" s="77"/>
      <c r="O349" s="78"/>
      <c r="P349" s="76">
        <f>IF(J349&gt;【積算根拠及び契約単価】!$H$11,(【積算根拠及び契約単価】!$H$11-【積算根拠及び契約単価】!$H$10)*【積算根拠及び契約単価】!$R$10,IF(J349&gt;【積算根拠及び契約単価】!$H$10,(J349-【積算根拠及び契約単価】!$H$10)*【積算根拠及び契約単価】!$R$10,0))</f>
        <v>0</v>
      </c>
      <c r="Q349" s="77"/>
      <c r="R349" s="78"/>
      <c r="S349" s="76">
        <f>IF(J349&gt;【積算根拠及び契約単価】!$H$13,(【積算根拠及び契約単価】!$H$13-【積算根拠及び契約単価】!$H$12)*【積算根拠及び契約単価】!$R$12,IF(J349&gt;【積算根拠及び契約単価】!$H$12,(J349-【積算根拠及び契約単価】!$H$12)*【積算根拠及び契約単価】!$R$12,0))</f>
        <v>0</v>
      </c>
      <c r="T349" s="77"/>
      <c r="U349" s="78"/>
      <c r="V349" s="76">
        <f>IF(J349&gt;【積算根拠及び契約単価】!$H$14,(J349-【積算根拠及び契約単価】!$H$14)*【積算根拠及び契約単価】!$R$14,0)</f>
        <v>0</v>
      </c>
      <c r="W349" s="77"/>
      <c r="X349" s="78"/>
      <c r="Y349" s="75">
        <f t="shared" si="10"/>
        <v>0</v>
      </c>
      <c r="Z349" s="75"/>
      <c r="AA349" s="75"/>
      <c r="AB349" s="75"/>
    </row>
    <row r="350" spans="1:28" ht="15" customHeight="1" x14ac:dyDescent="0.15">
      <c r="D350" s="21"/>
      <c r="E350" s="79" t="s">
        <v>26</v>
      </c>
      <c r="F350" s="79"/>
      <c r="G350" s="79"/>
      <c r="H350" s="80" t="s">
        <v>19</v>
      </c>
      <c r="I350" s="80"/>
      <c r="J350" s="80">
        <v>744</v>
      </c>
      <c r="K350" s="80"/>
      <c r="L350" s="80"/>
      <c r="M350" s="76">
        <f>【積算根拠及び契約単価】!$R$9</f>
        <v>0</v>
      </c>
      <c r="N350" s="77"/>
      <c r="O350" s="78"/>
      <c r="P350" s="76">
        <f>IF(J350&gt;【積算根拠及び契約単価】!$H$11,(【積算根拠及び契約単価】!$H$11-【積算根拠及び契約単価】!$H$10)*【積算根拠及び契約単価】!$R$10,IF(J350&gt;【積算根拠及び契約単価】!$H$10,(J350-【積算根拠及び契約単価】!$H$10)*【積算根拠及び契約単価】!$R$10,0))</f>
        <v>0</v>
      </c>
      <c r="Q350" s="77"/>
      <c r="R350" s="78"/>
      <c r="S350" s="76">
        <f>IF(J350&gt;【積算根拠及び契約単価】!$H$13,(【積算根拠及び契約単価】!$H$13-【積算根拠及び契約単価】!$H$12)*【積算根拠及び契約単価】!$R$12,IF(J350&gt;【積算根拠及び契約単価】!$H$12,(J350-【積算根拠及び契約単価】!$H$12)*【積算根拠及び契約単価】!$R$12,0))</f>
        <v>0</v>
      </c>
      <c r="T350" s="77"/>
      <c r="U350" s="78"/>
      <c r="V350" s="76">
        <f>IF(J350&gt;【積算根拠及び契約単価】!$H$14,(J350-【積算根拠及び契約単価】!$H$14)*【積算根拠及び契約単価】!$R$14,0)</f>
        <v>0</v>
      </c>
      <c r="W350" s="77"/>
      <c r="X350" s="78"/>
      <c r="Y350" s="75">
        <f t="shared" si="10"/>
        <v>0</v>
      </c>
      <c r="Z350" s="75"/>
      <c r="AA350" s="75"/>
      <c r="AB350" s="75"/>
    </row>
    <row r="351" spans="1:28" ht="15" customHeight="1" x14ac:dyDescent="0.15">
      <c r="D351" s="21"/>
      <c r="E351" s="79" t="s">
        <v>26</v>
      </c>
      <c r="F351" s="79"/>
      <c r="G351" s="79"/>
      <c r="H351" s="80" t="s">
        <v>20</v>
      </c>
      <c r="I351" s="80"/>
      <c r="J351" s="80">
        <v>887</v>
      </c>
      <c r="K351" s="80"/>
      <c r="L351" s="80"/>
      <c r="M351" s="76">
        <f>【積算根拠及び契約単価】!$R$9</f>
        <v>0</v>
      </c>
      <c r="N351" s="77"/>
      <c r="O351" s="78"/>
      <c r="P351" s="76">
        <f>IF(J351&gt;【積算根拠及び契約単価】!$H$11,(【積算根拠及び契約単価】!$H$11-【積算根拠及び契約単価】!$H$10)*【積算根拠及び契約単価】!$R$10,IF(J351&gt;【積算根拠及び契約単価】!$H$10,(J351-【積算根拠及び契約単価】!$H$10)*【積算根拠及び契約単価】!$R$10,0))</f>
        <v>0</v>
      </c>
      <c r="Q351" s="77"/>
      <c r="R351" s="78"/>
      <c r="S351" s="76">
        <f>IF(J351&gt;【積算根拠及び契約単価】!$H$13,(【積算根拠及び契約単価】!$H$13-【積算根拠及び契約単価】!$H$12)*【積算根拠及び契約単価】!$R$12,IF(J351&gt;【積算根拠及び契約単価】!$H$12,(J351-【積算根拠及び契約単価】!$H$12)*【積算根拠及び契約単価】!$R$12,0))</f>
        <v>0</v>
      </c>
      <c r="T351" s="77"/>
      <c r="U351" s="78"/>
      <c r="V351" s="76">
        <f>IF(J351&gt;【積算根拠及び契約単価】!$H$14,(J351-【積算根拠及び契約単価】!$H$14)*【積算根拠及び契約単価】!$R$14,0)</f>
        <v>0</v>
      </c>
      <c r="W351" s="77"/>
      <c r="X351" s="78"/>
      <c r="Y351" s="75">
        <f t="shared" si="10"/>
        <v>0</v>
      </c>
      <c r="Z351" s="75"/>
      <c r="AA351" s="75"/>
      <c r="AB351" s="75"/>
    </row>
    <row r="352" spans="1:28" ht="15" customHeight="1" x14ac:dyDescent="0.15">
      <c r="D352" s="21"/>
      <c r="E352" s="79" t="s">
        <v>26</v>
      </c>
      <c r="F352" s="79"/>
      <c r="G352" s="79"/>
      <c r="H352" s="80" t="s">
        <v>21</v>
      </c>
      <c r="I352" s="80"/>
      <c r="J352" s="80">
        <v>913</v>
      </c>
      <c r="K352" s="80"/>
      <c r="L352" s="80"/>
      <c r="M352" s="76">
        <f>【積算根拠及び契約単価】!$R$9</f>
        <v>0</v>
      </c>
      <c r="N352" s="77"/>
      <c r="O352" s="78"/>
      <c r="P352" s="76">
        <f>IF(J352&gt;【積算根拠及び契約単価】!$H$11,(【積算根拠及び契約単価】!$H$11-【積算根拠及び契約単価】!$H$10)*【積算根拠及び契約単価】!$R$10,IF(J352&gt;【積算根拠及び契約単価】!$H$10,(J352-【積算根拠及び契約単価】!$H$10)*【積算根拠及び契約単価】!$R$10,0))</f>
        <v>0</v>
      </c>
      <c r="Q352" s="77"/>
      <c r="R352" s="78"/>
      <c r="S352" s="76">
        <f>IF(J352&gt;【積算根拠及び契約単価】!$H$13,(【積算根拠及び契約単価】!$H$13-【積算根拠及び契約単価】!$H$12)*【積算根拠及び契約単価】!$R$12,IF(J352&gt;【積算根拠及び契約単価】!$H$12,(J352-【積算根拠及び契約単価】!$H$12)*【積算根拠及び契約単価】!$R$12,0))</f>
        <v>0</v>
      </c>
      <c r="T352" s="77"/>
      <c r="U352" s="78"/>
      <c r="V352" s="76">
        <f>IF(J352&gt;【積算根拠及び契約単価】!$H$14,(J352-【積算根拠及び契約単価】!$H$14)*【積算根拠及び契約単価】!$R$14,0)</f>
        <v>0</v>
      </c>
      <c r="W352" s="77"/>
      <c r="X352" s="78"/>
      <c r="Y352" s="75">
        <f t="shared" si="10"/>
        <v>0</v>
      </c>
      <c r="Z352" s="75"/>
      <c r="AA352" s="75"/>
      <c r="AB352" s="75"/>
    </row>
    <row r="353" spans="1:28" ht="15" customHeight="1" x14ac:dyDescent="0.15">
      <c r="D353" s="21"/>
      <c r="E353" s="79" t="s">
        <v>26</v>
      </c>
      <c r="F353" s="79"/>
      <c r="G353" s="79"/>
      <c r="H353" s="80" t="s">
        <v>22</v>
      </c>
      <c r="I353" s="80"/>
      <c r="J353" s="80">
        <v>853</v>
      </c>
      <c r="K353" s="80"/>
      <c r="L353" s="80"/>
      <c r="M353" s="76">
        <f>【積算根拠及び契約単価】!$R$9</f>
        <v>0</v>
      </c>
      <c r="N353" s="77"/>
      <c r="O353" s="78"/>
      <c r="P353" s="76">
        <f>IF(J353&gt;【積算根拠及び契約単価】!$H$11,(【積算根拠及び契約単価】!$H$11-【積算根拠及び契約単価】!$H$10)*【積算根拠及び契約単価】!$R$10,IF(J353&gt;【積算根拠及び契約単価】!$H$10,(J353-【積算根拠及び契約単価】!$H$10)*【積算根拠及び契約単価】!$R$10,0))</f>
        <v>0</v>
      </c>
      <c r="Q353" s="77"/>
      <c r="R353" s="78"/>
      <c r="S353" s="76">
        <f>IF(J353&gt;【積算根拠及び契約単価】!$H$13,(【積算根拠及び契約単価】!$H$13-【積算根拠及び契約単価】!$H$12)*【積算根拠及び契約単価】!$R$12,IF(J353&gt;【積算根拠及び契約単価】!$H$12,(J353-【積算根拠及び契約単価】!$H$12)*【積算根拠及び契約単価】!$R$12,0))</f>
        <v>0</v>
      </c>
      <c r="T353" s="77"/>
      <c r="U353" s="78"/>
      <c r="V353" s="76">
        <f>IF(J353&gt;【積算根拠及び契約単価】!$H$14,(J353-【積算根拠及び契約単価】!$H$14)*【積算根拠及び契約単価】!$R$14,0)</f>
        <v>0</v>
      </c>
      <c r="W353" s="77"/>
      <c r="X353" s="78"/>
      <c r="Y353" s="75">
        <f t="shared" si="10"/>
        <v>0</v>
      </c>
      <c r="Z353" s="75"/>
      <c r="AA353" s="75"/>
      <c r="AB353" s="75"/>
    </row>
    <row r="354" spans="1:28" ht="15" customHeight="1" x14ac:dyDescent="0.15">
      <c r="D354" s="21"/>
      <c r="E354" s="79" t="s">
        <v>26</v>
      </c>
      <c r="F354" s="79"/>
      <c r="G354" s="79"/>
      <c r="H354" s="80" t="s">
        <v>23</v>
      </c>
      <c r="I354" s="80"/>
      <c r="J354" s="80">
        <v>904</v>
      </c>
      <c r="K354" s="80"/>
      <c r="L354" s="80"/>
      <c r="M354" s="76">
        <f>【積算根拠及び契約単価】!$R$9</f>
        <v>0</v>
      </c>
      <c r="N354" s="77"/>
      <c r="O354" s="78"/>
      <c r="P354" s="76">
        <f>IF(J354&gt;【積算根拠及び契約単価】!$H$11,(【積算根拠及び契約単価】!$H$11-【積算根拠及び契約単価】!$H$10)*【積算根拠及び契約単価】!$R$10,IF(J354&gt;【積算根拠及び契約単価】!$H$10,(J354-【積算根拠及び契約単価】!$H$10)*【積算根拠及び契約単価】!$R$10,0))</f>
        <v>0</v>
      </c>
      <c r="Q354" s="77"/>
      <c r="R354" s="78"/>
      <c r="S354" s="76">
        <f>IF(J354&gt;【積算根拠及び契約単価】!$H$13,(【積算根拠及び契約単価】!$H$13-【積算根拠及び契約単価】!$H$12)*【積算根拠及び契約単価】!$R$12,IF(J354&gt;【積算根拠及び契約単価】!$H$12,(J354-【積算根拠及び契約単価】!$H$12)*【積算根拠及び契約単価】!$R$12,0))</f>
        <v>0</v>
      </c>
      <c r="T354" s="77"/>
      <c r="U354" s="78"/>
      <c r="V354" s="76">
        <f>IF(J354&gt;【積算根拠及び契約単価】!$H$14,(J354-【積算根拠及び契約単価】!$H$14)*【積算根拠及び契約単価】!$R$14,0)</f>
        <v>0</v>
      </c>
      <c r="W354" s="77"/>
      <c r="X354" s="78"/>
      <c r="Y354" s="75">
        <f t="shared" si="10"/>
        <v>0</v>
      </c>
      <c r="Z354" s="75"/>
      <c r="AA354" s="75"/>
      <c r="AB354" s="75"/>
    </row>
    <row r="355" spans="1:28" ht="15" customHeight="1" x14ac:dyDescent="0.15">
      <c r="D355" s="21"/>
      <c r="E355" s="79" t="s">
        <v>26</v>
      </c>
      <c r="F355" s="79"/>
      <c r="G355" s="79"/>
      <c r="H355" s="80" t="s">
        <v>24</v>
      </c>
      <c r="I355" s="80"/>
      <c r="J355" s="80">
        <v>1022</v>
      </c>
      <c r="K355" s="80"/>
      <c r="L355" s="80"/>
      <c r="M355" s="76">
        <f>【積算根拠及び契約単価】!$R$9</f>
        <v>0</v>
      </c>
      <c r="N355" s="77"/>
      <c r="O355" s="78"/>
      <c r="P355" s="76">
        <f>IF(J355&gt;【積算根拠及び契約単価】!$H$11,(【積算根拠及び契約単価】!$H$11-【積算根拠及び契約単価】!$H$10)*【積算根拠及び契約単価】!$R$10,IF(J355&gt;【積算根拠及び契約単価】!$H$10,(J355-【積算根拠及び契約単価】!$H$10)*【積算根拠及び契約単価】!$R$10,0))</f>
        <v>0</v>
      </c>
      <c r="Q355" s="77"/>
      <c r="R355" s="78"/>
      <c r="S355" s="76">
        <f>IF(J355&gt;【積算根拠及び契約単価】!$H$13,(【積算根拠及び契約単価】!$H$13-【積算根拠及び契約単価】!$H$12)*【積算根拠及び契約単価】!$R$12,IF(J355&gt;【積算根拠及び契約単価】!$H$12,(J355-【積算根拠及び契約単価】!$H$12)*【積算根拠及び契約単価】!$R$12,0))</f>
        <v>0</v>
      </c>
      <c r="T355" s="77"/>
      <c r="U355" s="78"/>
      <c r="V355" s="76">
        <f>IF(J355&gt;【積算根拠及び契約単価】!$H$14,(J355-【積算根拠及び契約単価】!$H$14)*【積算根拠及び契約単価】!$R$14,0)</f>
        <v>0</v>
      </c>
      <c r="W355" s="77"/>
      <c r="X355" s="78"/>
      <c r="Y355" s="75">
        <f t="shared" si="10"/>
        <v>0</v>
      </c>
      <c r="Z355" s="75"/>
      <c r="AA355" s="75"/>
      <c r="AB355" s="75"/>
    </row>
    <row r="356" spans="1:28" ht="15" customHeight="1" x14ac:dyDescent="0.15">
      <c r="D356" s="21"/>
      <c r="E356" s="79" t="s">
        <v>26</v>
      </c>
      <c r="F356" s="79"/>
      <c r="G356" s="79"/>
      <c r="H356" s="80" t="s">
        <v>25</v>
      </c>
      <c r="I356" s="80"/>
      <c r="J356" s="80">
        <v>875</v>
      </c>
      <c r="K356" s="80"/>
      <c r="L356" s="80"/>
      <c r="M356" s="76">
        <f>【積算根拠及び契約単価】!$R$9</f>
        <v>0</v>
      </c>
      <c r="N356" s="77"/>
      <c r="O356" s="78"/>
      <c r="P356" s="76">
        <f>IF(J356&gt;【積算根拠及び契約単価】!$H$11,(【積算根拠及び契約単価】!$H$11-【積算根拠及び契約単価】!$H$10)*【積算根拠及び契約単価】!$R$10,IF(J356&gt;【積算根拠及び契約単価】!$H$10,(J356-【積算根拠及び契約単価】!$H$10)*【積算根拠及び契約単価】!$R$10,0))</f>
        <v>0</v>
      </c>
      <c r="Q356" s="77"/>
      <c r="R356" s="78"/>
      <c r="S356" s="76">
        <f>IF(J356&gt;【積算根拠及び契約単価】!$H$13,(【積算根拠及び契約単価】!$H$13-【積算根拠及び契約単価】!$H$12)*【積算根拠及び契約単価】!$R$12,IF(J356&gt;【積算根拠及び契約単価】!$H$12,(J356-【積算根拠及び契約単価】!$H$12)*【積算根拠及び契約単価】!$R$12,0))</f>
        <v>0</v>
      </c>
      <c r="T356" s="77"/>
      <c r="U356" s="78"/>
      <c r="V356" s="76">
        <f>IF(J356&gt;【積算根拠及び契約単価】!$H$14,(J356-【積算根拠及び契約単価】!$H$14)*【積算根拠及び契約単価】!$R$14,0)</f>
        <v>0</v>
      </c>
      <c r="W356" s="77"/>
      <c r="X356" s="78"/>
      <c r="Y356" s="75">
        <f t="shared" si="10"/>
        <v>0</v>
      </c>
      <c r="Z356" s="75"/>
      <c r="AA356" s="75"/>
      <c r="AB356" s="75"/>
    </row>
    <row r="357" spans="1:28" ht="15" customHeight="1" x14ac:dyDescent="0.15">
      <c r="D357" s="21"/>
      <c r="E357" s="79" t="s">
        <v>31</v>
      </c>
      <c r="F357" s="79"/>
      <c r="G357" s="79"/>
      <c r="H357" s="80" t="s">
        <v>27</v>
      </c>
      <c r="I357" s="80"/>
      <c r="J357" s="80">
        <v>955</v>
      </c>
      <c r="K357" s="80"/>
      <c r="L357" s="80"/>
      <c r="M357" s="76">
        <f>【積算根拠及び契約単価】!$R$9</f>
        <v>0</v>
      </c>
      <c r="N357" s="77"/>
      <c r="O357" s="78"/>
      <c r="P357" s="76">
        <f>IF(J357&gt;【積算根拠及び契約単価】!$H$11,(【積算根拠及び契約単価】!$H$11-【積算根拠及び契約単価】!$H$10)*【積算根拠及び契約単価】!$R$10,IF(J357&gt;【積算根拠及び契約単価】!$H$10,(J357-【積算根拠及び契約単価】!$H$10)*【積算根拠及び契約単価】!$R$10,0))</f>
        <v>0</v>
      </c>
      <c r="Q357" s="77"/>
      <c r="R357" s="78"/>
      <c r="S357" s="76">
        <f>IF(J357&gt;【積算根拠及び契約単価】!$H$13,(【積算根拠及び契約単価】!$H$13-【積算根拠及び契約単価】!$H$12)*【積算根拠及び契約単価】!$R$12,IF(J357&gt;【積算根拠及び契約単価】!$H$12,(J357-【積算根拠及び契約単価】!$H$12)*【積算根拠及び契約単価】!$R$12,0))</f>
        <v>0</v>
      </c>
      <c r="T357" s="77"/>
      <c r="U357" s="78"/>
      <c r="V357" s="76">
        <f>IF(J357&gt;【積算根拠及び契約単価】!$H$14,(J357-【積算根拠及び契約単価】!$H$14)*【積算根拠及び契約単価】!$R$14,0)</f>
        <v>0</v>
      </c>
      <c r="W357" s="77"/>
      <c r="X357" s="78"/>
      <c r="Y357" s="75">
        <f t="shared" si="10"/>
        <v>0</v>
      </c>
      <c r="Z357" s="75"/>
      <c r="AA357" s="75"/>
      <c r="AB357" s="75"/>
    </row>
    <row r="358" spans="1:28" ht="15" customHeight="1" x14ac:dyDescent="0.15">
      <c r="D358" s="21"/>
      <c r="E358" s="79" t="s">
        <v>31</v>
      </c>
      <c r="F358" s="79"/>
      <c r="G358" s="79"/>
      <c r="H358" s="80" t="s">
        <v>28</v>
      </c>
      <c r="I358" s="80"/>
      <c r="J358" s="80">
        <v>844</v>
      </c>
      <c r="K358" s="80"/>
      <c r="L358" s="80"/>
      <c r="M358" s="76">
        <f>【積算根拠及び契約単価】!$R$9</f>
        <v>0</v>
      </c>
      <c r="N358" s="77"/>
      <c r="O358" s="78"/>
      <c r="P358" s="76">
        <f>IF(J358&gt;【積算根拠及び契約単価】!$H$11,(【積算根拠及び契約単価】!$H$11-【積算根拠及び契約単価】!$H$10)*【積算根拠及び契約単価】!$R$10,IF(J358&gt;【積算根拠及び契約単価】!$H$10,(J358-【積算根拠及び契約単価】!$H$10)*【積算根拠及び契約単価】!$R$10,0))</f>
        <v>0</v>
      </c>
      <c r="Q358" s="77"/>
      <c r="R358" s="78"/>
      <c r="S358" s="76">
        <f>IF(J358&gt;【積算根拠及び契約単価】!$H$13,(【積算根拠及び契約単価】!$H$13-【積算根拠及び契約単価】!$H$12)*【積算根拠及び契約単価】!$R$12,IF(J358&gt;【積算根拠及び契約単価】!$H$12,(J358-【積算根拠及び契約単価】!$H$12)*【積算根拠及び契約単価】!$R$12,0))</f>
        <v>0</v>
      </c>
      <c r="T358" s="77"/>
      <c r="U358" s="78"/>
      <c r="V358" s="76">
        <f>IF(J358&gt;【積算根拠及び契約単価】!$H$14,(J358-【積算根拠及び契約単価】!$H$14)*【積算根拠及び契約単価】!$R$14,0)</f>
        <v>0</v>
      </c>
      <c r="W358" s="77"/>
      <c r="X358" s="78"/>
      <c r="Y358" s="75">
        <f t="shared" si="10"/>
        <v>0</v>
      </c>
      <c r="Z358" s="75"/>
      <c r="AA358" s="75"/>
      <c r="AB358" s="75"/>
    </row>
    <row r="359" spans="1:28" ht="15" customHeight="1" x14ac:dyDescent="0.15">
      <c r="D359" s="21"/>
      <c r="E359" s="79" t="s">
        <v>31</v>
      </c>
      <c r="F359" s="79"/>
      <c r="G359" s="79"/>
      <c r="H359" s="80" t="s">
        <v>29</v>
      </c>
      <c r="I359" s="80"/>
      <c r="J359" s="80">
        <v>842</v>
      </c>
      <c r="K359" s="80"/>
      <c r="L359" s="80"/>
      <c r="M359" s="76">
        <f>【積算根拠及び契約単価】!$R$9</f>
        <v>0</v>
      </c>
      <c r="N359" s="77"/>
      <c r="O359" s="78"/>
      <c r="P359" s="76">
        <f>IF(J359&gt;【積算根拠及び契約単価】!$H$11,(【積算根拠及び契約単価】!$H$11-【積算根拠及び契約単価】!$H$10)*【積算根拠及び契約単価】!$R$10,IF(J359&gt;【積算根拠及び契約単価】!$H$10,(J359-【積算根拠及び契約単価】!$H$10)*【積算根拠及び契約単価】!$R$10,0))</f>
        <v>0</v>
      </c>
      <c r="Q359" s="77"/>
      <c r="R359" s="78"/>
      <c r="S359" s="76">
        <f>IF(J359&gt;【積算根拠及び契約単価】!$H$13,(【積算根拠及び契約単価】!$H$13-【積算根拠及び契約単価】!$H$12)*【積算根拠及び契約単価】!$R$12,IF(J359&gt;【積算根拠及び契約単価】!$H$12,(J359-【積算根拠及び契約単価】!$H$12)*【積算根拠及び契約単価】!$R$12,0))</f>
        <v>0</v>
      </c>
      <c r="T359" s="77"/>
      <c r="U359" s="78"/>
      <c r="V359" s="76">
        <f>IF(J359&gt;【積算根拠及び契約単価】!$H$14,(J359-【積算根拠及び契約単価】!$H$14)*【積算根拠及び契約単価】!$R$14,0)</f>
        <v>0</v>
      </c>
      <c r="W359" s="77"/>
      <c r="X359" s="78"/>
      <c r="Y359" s="75">
        <f t="shared" si="10"/>
        <v>0</v>
      </c>
      <c r="Z359" s="75"/>
      <c r="AA359" s="75"/>
      <c r="AB359" s="75"/>
    </row>
    <row r="360" spans="1:28" ht="15" customHeight="1" x14ac:dyDescent="0.15">
      <c r="D360" s="21"/>
      <c r="E360" s="21"/>
      <c r="F360" s="22"/>
    </row>
    <row r="361" spans="1:28" ht="15" customHeight="1" x14ac:dyDescent="0.15">
      <c r="D361" s="21"/>
      <c r="E361" s="21"/>
      <c r="F361" s="22"/>
      <c r="S361" s="74" t="s">
        <v>32</v>
      </c>
      <c r="T361" s="74"/>
      <c r="U361" s="74"/>
      <c r="V361" s="74"/>
      <c r="W361" s="74"/>
      <c r="X361" s="74"/>
      <c r="Y361" s="75">
        <f t="shared" ref="Y361" si="11">SUM(Y336:AB359)</f>
        <v>0</v>
      </c>
      <c r="Z361" s="75"/>
      <c r="AA361" s="75"/>
      <c r="AB361" s="75"/>
    </row>
    <row r="362" spans="1:28" ht="15" customHeight="1" x14ac:dyDescent="0.15">
      <c r="D362" s="21"/>
      <c r="E362" s="21"/>
      <c r="F362" s="22"/>
    </row>
    <row r="363" spans="1:28" ht="15" customHeight="1" x14ac:dyDescent="0.15">
      <c r="A363" s="35"/>
      <c r="B363" s="35"/>
      <c r="C363" s="35"/>
      <c r="D363" s="35"/>
      <c r="E363" s="35" t="s">
        <v>240</v>
      </c>
      <c r="F363" s="22"/>
    </row>
    <row r="364" spans="1:28" ht="15" customHeight="1" x14ac:dyDescent="0.15">
      <c r="A364" s="35"/>
      <c r="B364" s="35"/>
      <c r="C364" s="35"/>
      <c r="D364" s="35"/>
      <c r="E364" s="35" t="s">
        <v>241</v>
      </c>
      <c r="F364" s="22"/>
    </row>
    <row r="365" spans="1:28" ht="15" customHeight="1" x14ac:dyDescent="0.15">
      <c r="A365" s="35"/>
      <c r="B365" s="35"/>
      <c r="C365" s="35"/>
      <c r="D365" s="35"/>
      <c r="E365" s="35" t="s">
        <v>242</v>
      </c>
      <c r="F365" s="22"/>
    </row>
    <row r="366" spans="1:28" ht="15" customHeight="1" x14ac:dyDescent="0.15">
      <c r="A366" s="35"/>
      <c r="B366" s="35"/>
      <c r="C366" s="35"/>
      <c r="D366" s="35"/>
      <c r="E366" s="35" t="s">
        <v>243</v>
      </c>
      <c r="F366" s="22"/>
    </row>
    <row r="367" spans="1:28" ht="15" customHeight="1" x14ac:dyDescent="0.15">
      <c r="A367" s="35"/>
      <c r="B367" s="35"/>
      <c r="C367" s="35"/>
      <c r="D367" s="35"/>
      <c r="E367" s="35" t="s">
        <v>253</v>
      </c>
      <c r="F367" s="22"/>
    </row>
    <row r="368" spans="1:28" ht="15" customHeight="1" x14ac:dyDescent="0.15">
      <c r="A368" s="35"/>
      <c r="B368" s="35"/>
      <c r="C368" s="35"/>
      <c r="D368" s="35"/>
      <c r="E368" s="35" t="s">
        <v>254</v>
      </c>
      <c r="F368" s="22"/>
    </row>
    <row r="369" spans="1:22" ht="15" customHeight="1" x14ac:dyDescent="0.15">
      <c r="A369" s="35"/>
      <c r="B369" s="35"/>
      <c r="C369" s="35"/>
      <c r="E369" s="35" t="s">
        <v>247</v>
      </c>
      <c r="F369" s="22"/>
    </row>
    <row r="370" spans="1:22" ht="15" customHeight="1" x14ac:dyDescent="0.15">
      <c r="A370" s="35"/>
      <c r="B370" s="35"/>
      <c r="C370" s="35"/>
      <c r="E370" s="20" t="s">
        <v>248</v>
      </c>
    </row>
    <row r="371" spans="1:22" ht="15" customHeight="1" x14ac:dyDescent="0.15">
      <c r="A371" s="35"/>
      <c r="B371" s="35"/>
      <c r="C371" s="35"/>
      <c r="E371" s="20" t="s">
        <v>135</v>
      </c>
    </row>
    <row r="372" spans="1:22" ht="15" customHeight="1" x14ac:dyDescent="0.15">
      <c r="A372" s="35"/>
      <c r="B372" s="35"/>
      <c r="C372" s="35"/>
      <c r="E372" s="20" t="s">
        <v>244</v>
      </c>
    </row>
    <row r="373" spans="1:22" ht="15" customHeight="1" x14ac:dyDescent="0.15">
      <c r="A373" s="35"/>
      <c r="B373" s="35"/>
      <c r="C373" s="35"/>
      <c r="E373" s="20" t="s">
        <v>249</v>
      </c>
    </row>
    <row r="374" spans="1:22" ht="15" customHeight="1" x14ac:dyDescent="0.15">
      <c r="A374" s="35"/>
      <c r="B374" s="35"/>
      <c r="C374" s="35"/>
      <c r="E374" s="20" t="s">
        <v>251</v>
      </c>
    </row>
    <row r="375" spans="1:22" ht="15" customHeight="1" x14ac:dyDescent="0.15">
      <c r="A375" s="35"/>
      <c r="B375" s="35"/>
      <c r="C375" s="35"/>
      <c r="D375" s="35"/>
      <c r="E375" s="35" t="s">
        <v>252</v>
      </c>
      <c r="F375" s="22"/>
    </row>
    <row r="376" spans="1:22" ht="15" customHeight="1" x14ac:dyDescent="0.15">
      <c r="A376" s="35"/>
      <c r="B376" s="35"/>
      <c r="C376" s="35"/>
      <c r="D376" s="35"/>
      <c r="E376" s="35" t="s">
        <v>274</v>
      </c>
      <c r="F376" s="22"/>
    </row>
    <row r="377" spans="1:22" ht="15" customHeight="1" x14ac:dyDescent="0.15">
      <c r="D377" s="21"/>
      <c r="E377" s="21"/>
      <c r="F377" s="22"/>
    </row>
    <row r="378" spans="1:22" ht="15" customHeight="1" x14ac:dyDescent="0.15">
      <c r="D378" s="21"/>
      <c r="E378" s="21"/>
      <c r="F378" s="22"/>
    </row>
    <row r="379" spans="1:22" ht="15" customHeight="1" x14ac:dyDescent="0.15">
      <c r="A379" s="32"/>
      <c r="B379" s="32"/>
      <c r="C379" s="21"/>
      <c r="E379" s="27"/>
      <c r="F379" s="27"/>
      <c r="G379" s="27"/>
      <c r="H379" s="27"/>
      <c r="I379" s="27"/>
      <c r="J379" s="27"/>
      <c r="K379" s="27"/>
      <c r="L379" s="27"/>
      <c r="M379" s="28"/>
      <c r="N379" s="28"/>
      <c r="O379" s="28"/>
      <c r="P379" s="28"/>
      <c r="Q379" s="28"/>
      <c r="R379" s="28"/>
      <c r="S379" s="28"/>
      <c r="T379" s="28"/>
      <c r="U379" s="28"/>
      <c r="V379" s="28"/>
    </row>
    <row r="380" spans="1:22" ht="15" customHeight="1" x14ac:dyDescent="0.15">
      <c r="A380" s="32"/>
      <c r="B380" s="32"/>
      <c r="C380" s="21"/>
      <c r="D380" s="27" t="s">
        <v>0</v>
      </c>
      <c r="E380" s="27"/>
      <c r="F380" s="27"/>
      <c r="G380" s="27"/>
      <c r="H380" s="27"/>
      <c r="I380" s="27"/>
      <c r="J380" s="27"/>
      <c r="K380" s="27"/>
      <c r="L380" s="27"/>
      <c r="M380" s="28"/>
      <c r="N380" s="28"/>
      <c r="O380" s="28"/>
      <c r="P380" s="28"/>
      <c r="Q380" s="28"/>
      <c r="R380" s="28"/>
      <c r="S380" s="28"/>
      <c r="T380" s="28"/>
      <c r="U380" s="28"/>
      <c r="V380" s="28"/>
    </row>
    <row r="381" spans="1:22" ht="15" customHeight="1" x14ac:dyDescent="0.15">
      <c r="A381" s="32"/>
      <c r="B381" s="32"/>
      <c r="C381" s="21"/>
      <c r="E381" s="21"/>
      <c r="F381" s="22"/>
    </row>
    <row r="382" spans="1:22" ht="15" customHeight="1" x14ac:dyDescent="0.15">
      <c r="A382" s="32"/>
      <c r="B382" s="32"/>
      <c r="C382" s="21"/>
      <c r="D382" s="21"/>
      <c r="E382" s="21"/>
      <c r="F382" s="22"/>
    </row>
    <row r="383" spans="1:22" ht="15" customHeight="1" x14ac:dyDescent="0.15">
      <c r="A383" s="32"/>
      <c r="B383" s="32"/>
      <c r="C383" s="21"/>
      <c r="D383" s="21"/>
      <c r="E383" s="81" t="s">
        <v>1</v>
      </c>
      <c r="F383" s="81"/>
      <c r="G383" s="81"/>
      <c r="H383" s="23" t="s">
        <v>2</v>
      </c>
      <c r="I383" s="26" t="s">
        <v>84</v>
      </c>
      <c r="J383" s="26"/>
      <c r="K383" s="26"/>
    </row>
    <row r="384" spans="1:22" ht="15" customHeight="1" x14ac:dyDescent="0.15">
      <c r="A384" s="32"/>
      <c r="B384" s="32"/>
      <c r="C384" s="21"/>
      <c r="D384" s="21"/>
      <c r="E384" s="81" t="s">
        <v>4</v>
      </c>
      <c r="F384" s="81"/>
      <c r="G384" s="81"/>
      <c r="H384" s="23" t="s">
        <v>2</v>
      </c>
      <c r="I384" s="20" t="s">
        <v>85</v>
      </c>
    </row>
    <row r="385" spans="1:29" ht="15" customHeight="1" x14ac:dyDescent="0.15">
      <c r="A385" s="32"/>
      <c r="B385" s="32"/>
      <c r="C385" s="21"/>
      <c r="D385" s="21"/>
      <c r="E385" s="81" t="s">
        <v>6</v>
      </c>
      <c r="F385" s="81"/>
      <c r="G385" s="81"/>
      <c r="H385" s="23" t="s">
        <v>2</v>
      </c>
      <c r="I385" s="20" t="s">
        <v>7</v>
      </c>
    </row>
    <row r="386" spans="1:29" ht="15" customHeight="1" x14ac:dyDescent="0.15">
      <c r="A386" s="32"/>
      <c r="B386" s="32"/>
      <c r="C386" s="21"/>
      <c r="D386" s="21"/>
      <c r="E386" s="21"/>
      <c r="F386" s="21"/>
      <c r="G386" s="23"/>
    </row>
    <row r="387" spans="1:29" ht="15" customHeight="1" x14ac:dyDescent="0.15">
      <c r="A387" s="32"/>
      <c r="B387" s="32"/>
      <c r="C387" s="21"/>
      <c r="D387" s="21"/>
      <c r="E387" s="79" t="s">
        <v>8</v>
      </c>
      <c r="F387" s="79"/>
      <c r="G387" s="79"/>
      <c r="H387" s="79"/>
      <c r="I387" s="79"/>
      <c r="J387" s="82" t="s">
        <v>9</v>
      </c>
      <c r="K387" s="82"/>
      <c r="L387" s="82"/>
      <c r="M387" s="83" t="s">
        <v>10</v>
      </c>
      <c r="N387" s="84"/>
      <c r="O387" s="85"/>
      <c r="P387" s="74" t="s">
        <v>11</v>
      </c>
      <c r="Q387" s="74"/>
      <c r="R387" s="74"/>
      <c r="S387" s="74"/>
      <c r="T387" s="74"/>
      <c r="U387" s="74"/>
      <c r="V387" s="74"/>
      <c r="W387" s="74"/>
      <c r="X387" s="74"/>
      <c r="Y387" s="74" t="s">
        <v>12</v>
      </c>
      <c r="Z387" s="74"/>
      <c r="AA387" s="74"/>
      <c r="AB387" s="74"/>
    </row>
    <row r="388" spans="1:29" ht="15" customHeight="1" x14ac:dyDescent="0.15">
      <c r="A388" s="32"/>
      <c r="B388" s="32"/>
      <c r="C388" s="21"/>
      <c r="D388" s="21"/>
      <c r="E388" s="79"/>
      <c r="F388" s="79"/>
      <c r="G388" s="79"/>
      <c r="H388" s="79"/>
      <c r="I388" s="79"/>
      <c r="J388" s="82"/>
      <c r="K388" s="82"/>
      <c r="L388" s="82"/>
      <c r="M388" s="86"/>
      <c r="N388" s="87"/>
      <c r="O388" s="88"/>
      <c r="P388" s="74" t="s">
        <v>13</v>
      </c>
      <c r="Q388" s="74"/>
      <c r="R388" s="74"/>
      <c r="S388" s="74" t="s">
        <v>14</v>
      </c>
      <c r="T388" s="74"/>
      <c r="U388" s="74"/>
      <c r="V388" s="74" t="s">
        <v>15</v>
      </c>
      <c r="W388" s="74"/>
      <c r="X388" s="74"/>
      <c r="Y388" s="74"/>
      <c r="Z388" s="74"/>
      <c r="AA388" s="74"/>
      <c r="AB388" s="74"/>
    </row>
    <row r="389" spans="1:29" ht="15" customHeight="1" x14ac:dyDescent="0.15">
      <c r="A389" s="32"/>
      <c r="B389" s="32"/>
      <c r="C389" s="21"/>
      <c r="D389" s="21"/>
      <c r="E389" s="79"/>
      <c r="F389" s="79"/>
      <c r="G389" s="79"/>
      <c r="H389" s="79"/>
      <c r="I389" s="79"/>
      <c r="J389" s="82"/>
      <c r="K389" s="82"/>
      <c r="L389" s="82"/>
      <c r="M389" s="89"/>
      <c r="N389" s="90"/>
      <c r="O389" s="91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</row>
    <row r="390" spans="1:29" ht="15" customHeight="1" x14ac:dyDescent="0.15">
      <c r="A390" s="32"/>
      <c r="B390" s="32"/>
      <c r="C390" s="21"/>
      <c r="D390" s="21"/>
      <c r="E390" s="79" t="s">
        <v>16</v>
      </c>
      <c r="F390" s="79"/>
      <c r="G390" s="79"/>
      <c r="H390" s="80" t="s">
        <v>30</v>
      </c>
      <c r="I390" s="80"/>
      <c r="J390" s="80">
        <v>527</v>
      </c>
      <c r="K390" s="80"/>
      <c r="L390" s="80"/>
      <c r="M390" s="76">
        <f>【積算根拠及び契約単価】!$R$9</f>
        <v>0</v>
      </c>
      <c r="N390" s="77"/>
      <c r="O390" s="78"/>
      <c r="P390" s="76">
        <f>IF(J390&gt;【積算根拠及び契約単価】!$H$11,(【積算根拠及び契約単価】!$H$11-【積算根拠及び契約単価】!$H$10)*【積算根拠及び契約単価】!$R$10,IF(J390&gt;【積算根拠及び契約単価】!$H$10,(J390-【積算根拠及び契約単価】!$H$10)*【積算根拠及び契約単価】!$R$10,0))</f>
        <v>0</v>
      </c>
      <c r="Q390" s="77"/>
      <c r="R390" s="78"/>
      <c r="S390" s="76">
        <f>IF(J390&gt;【積算根拠及び契約単価】!$H$13,(【積算根拠及び契約単価】!$H$13-【積算根拠及び契約単価】!$H$12)*【積算根拠及び契約単価】!$R$12,IF(J390&gt;【積算根拠及び契約単価】!$H$12,(J390-【積算根拠及び契約単価】!$H$12)*【積算根拠及び契約単価】!$R$12,0))</f>
        <v>0</v>
      </c>
      <c r="T390" s="77"/>
      <c r="U390" s="78"/>
      <c r="V390" s="76">
        <f>IF(J390&gt;【積算根拠及び契約単価】!$H$14,(J390-【積算根拠及び契約単価】!$H$14)*【積算根拠及び契約単価】!$R$14,0)</f>
        <v>0</v>
      </c>
      <c r="W390" s="77"/>
      <c r="X390" s="78"/>
      <c r="Y390" s="75">
        <f t="shared" ref="Y390:Y413" si="12">ROUNDDOWN(M390+P390+S390+V390,0)</f>
        <v>0</v>
      </c>
      <c r="Z390" s="75"/>
      <c r="AA390" s="75"/>
      <c r="AB390" s="75"/>
      <c r="AC390" s="24"/>
    </row>
    <row r="391" spans="1:29" ht="15" customHeight="1" x14ac:dyDescent="0.15">
      <c r="A391" s="32"/>
      <c r="B391" s="32"/>
      <c r="C391" s="21"/>
      <c r="D391" s="21"/>
      <c r="E391" s="79" t="s">
        <v>16</v>
      </c>
      <c r="F391" s="79"/>
      <c r="G391" s="79"/>
      <c r="H391" s="80" t="s">
        <v>18</v>
      </c>
      <c r="I391" s="80"/>
      <c r="J391" s="80">
        <v>474</v>
      </c>
      <c r="K391" s="80"/>
      <c r="L391" s="80"/>
      <c r="M391" s="76">
        <f>【積算根拠及び契約単価】!$R$9</f>
        <v>0</v>
      </c>
      <c r="N391" s="77"/>
      <c r="O391" s="78"/>
      <c r="P391" s="76">
        <f>IF(J391&gt;【積算根拠及び契約単価】!$H$11,(【積算根拠及び契約単価】!$H$11-【積算根拠及び契約単価】!$H$10)*【積算根拠及び契約単価】!$R$10,IF(J391&gt;【積算根拠及び契約単価】!$H$10,(J391-【積算根拠及び契約単価】!$H$10)*【積算根拠及び契約単価】!$R$10,0))</f>
        <v>0</v>
      </c>
      <c r="Q391" s="77"/>
      <c r="R391" s="78"/>
      <c r="S391" s="76">
        <f>IF(J391&gt;【積算根拠及び契約単価】!$H$13,(【積算根拠及び契約単価】!$H$13-【積算根拠及び契約単価】!$H$12)*【積算根拠及び契約単価】!$R$12,IF(J391&gt;【積算根拠及び契約単価】!$H$12,(J391-【積算根拠及び契約単価】!$H$12)*【積算根拠及び契約単価】!$R$12,0))</f>
        <v>0</v>
      </c>
      <c r="T391" s="77"/>
      <c r="U391" s="78"/>
      <c r="V391" s="76">
        <f>IF(J391&gt;【積算根拠及び契約単価】!$H$14,(J391-【積算根拠及び契約単価】!$H$14)*【積算根拠及び契約単価】!$R$14,0)</f>
        <v>0</v>
      </c>
      <c r="W391" s="77"/>
      <c r="X391" s="78"/>
      <c r="Y391" s="75">
        <f t="shared" si="12"/>
        <v>0</v>
      </c>
      <c r="Z391" s="75"/>
      <c r="AA391" s="75"/>
      <c r="AB391" s="75"/>
    </row>
    <row r="392" spans="1:29" ht="15" customHeight="1" x14ac:dyDescent="0.15">
      <c r="D392" s="21"/>
      <c r="E392" s="79" t="s">
        <v>16</v>
      </c>
      <c r="F392" s="79"/>
      <c r="G392" s="79"/>
      <c r="H392" s="80" t="s">
        <v>19</v>
      </c>
      <c r="I392" s="80"/>
      <c r="J392" s="80">
        <v>412</v>
      </c>
      <c r="K392" s="80"/>
      <c r="L392" s="80"/>
      <c r="M392" s="76">
        <f>【積算根拠及び契約単価】!$R$9</f>
        <v>0</v>
      </c>
      <c r="N392" s="77"/>
      <c r="O392" s="78"/>
      <c r="P392" s="76">
        <f>IF(J392&gt;【積算根拠及び契約単価】!$H$11,(【積算根拠及び契約単価】!$H$11-【積算根拠及び契約単価】!$H$10)*【積算根拠及び契約単価】!$R$10,IF(J392&gt;【積算根拠及び契約単価】!$H$10,(J392-【積算根拠及び契約単価】!$H$10)*【積算根拠及び契約単価】!$R$10,0))</f>
        <v>0</v>
      </c>
      <c r="Q392" s="77"/>
      <c r="R392" s="78"/>
      <c r="S392" s="76">
        <f>IF(J392&gt;【積算根拠及び契約単価】!$H$13,(【積算根拠及び契約単価】!$H$13-【積算根拠及び契約単価】!$H$12)*【積算根拠及び契約単価】!$R$12,IF(J392&gt;【積算根拠及び契約単価】!$H$12,(J392-【積算根拠及び契約単価】!$H$12)*【積算根拠及び契約単価】!$R$12,0))</f>
        <v>0</v>
      </c>
      <c r="T392" s="77"/>
      <c r="U392" s="78"/>
      <c r="V392" s="76">
        <f>IF(J392&gt;【積算根拠及び契約単価】!$H$14,(J392-【積算根拠及び契約単価】!$H$14)*【積算根拠及び契約単価】!$R$14,0)</f>
        <v>0</v>
      </c>
      <c r="W392" s="77"/>
      <c r="X392" s="78"/>
      <c r="Y392" s="75">
        <f t="shared" si="12"/>
        <v>0</v>
      </c>
      <c r="Z392" s="75"/>
      <c r="AA392" s="75"/>
      <c r="AB392" s="75"/>
    </row>
    <row r="393" spans="1:29" ht="15" customHeight="1" x14ac:dyDescent="0.15">
      <c r="D393" s="21"/>
      <c r="E393" s="79" t="s">
        <v>16</v>
      </c>
      <c r="F393" s="79"/>
      <c r="G393" s="79"/>
      <c r="H393" s="80" t="s">
        <v>20</v>
      </c>
      <c r="I393" s="80"/>
      <c r="J393" s="80">
        <v>486</v>
      </c>
      <c r="K393" s="80"/>
      <c r="L393" s="80"/>
      <c r="M393" s="76">
        <f>【積算根拠及び契約単価】!$R$9</f>
        <v>0</v>
      </c>
      <c r="N393" s="77"/>
      <c r="O393" s="78"/>
      <c r="P393" s="76">
        <f>IF(J393&gt;【積算根拠及び契約単価】!$H$11,(【積算根拠及び契約単価】!$H$11-【積算根拠及び契約単価】!$H$10)*【積算根拠及び契約単価】!$R$10,IF(J393&gt;【積算根拠及び契約単価】!$H$10,(J393-【積算根拠及び契約単価】!$H$10)*【積算根拠及び契約単価】!$R$10,0))</f>
        <v>0</v>
      </c>
      <c r="Q393" s="77"/>
      <c r="R393" s="78"/>
      <c r="S393" s="76">
        <f>IF(J393&gt;【積算根拠及び契約単価】!$H$13,(【積算根拠及び契約単価】!$H$13-【積算根拠及び契約単価】!$H$12)*【積算根拠及び契約単価】!$R$12,IF(J393&gt;【積算根拠及び契約単価】!$H$12,(J393-【積算根拠及び契約単価】!$H$12)*【積算根拠及び契約単価】!$R$12,0))</f>
        <v>0</v>
      </c>
      <c r="T393" s="77"/>
      <c r="U393" s="78"/>
      <c r="V393" s="76">
        <f>IF(J393&gt;【積算根拠及び契約単価】!$H$14,(J393-【積算根拠及び契約単価】!$H$14)*【積算根拠及び契約単価】!$R$14,0)</f>
        <v>0</v>
      </c>
      <c r="W393" s="77"/>
      <c r="X393" s="78"/>
      <c r="Y393" s="75">
        <f t="shared" si="12"/>
        <v>0</v>
      </c>
      <c r="Z393" s="75"/>
      <c r="AA393" s="75"/>
      <c r="AB393" s="75"/>
    </row>
    <row r="394" spans="1:29" ht="15" customHeight="1" x14ac:dyDescent="0.15">
      <c r="D394" s="21"/>
      <c r="E394" s="79" t="s">
        <v>16</v>
      </c>
      <c r="F394" s="79"/>
      <c r="G394" s="79"/>
      <c r="H394" s="80" t="s">
        <v>21</v>
      </c>
      <c r="I394" s="80"/>
      <c r="J394" s="80">
        <v>510</v>
      </c>
      <c r="K394" s="80"/>
      <c r="L394" s="80"/>
      <c r="M394" s="76">
        <f>【積算根拠及び契約単価】!$R$9</f>
        <v>0</v>
      </c>
      <c r="N394" s="77"/>
      <c r="O394" s="78"/>
      <c r="P394" s="76">
        <f>IF(J394&gt;【積算根拠及び契約単価】!$H$11,(【積算根拠及び契約単価】!$H$11-【積算根拠及び契約単価】!$H$10)*【積算根拠及び契約単価】!$R$10,IF(J394&gt;【積算根拠及び契約単価】!$H$10,(J394-【積算根拠及び契約単価】!$H$10)*【積算根拠及び契約単価】!$R$10,0))</f>
        <v>0</v>
      </c>
      <c r="Q394" s="77"/>
      <c r="R394" s="78"/>
      <c r="S394" s="76">
        <f>IF(J394&gt;【積算根拠及び契約単価】!$H$13,(【積算根拠及び契約単価】!$H$13-【積算根拠及び契約単価】!$H$12)*【積算根拠及び契約単価】!$R$12,IF(J394&gt;【積算根拠及び契約単価】!$H$12,(J394-【積算根拠及び契約単価】!$H$12)*【積算根拠及び契約単価】!$R$12,0))</f>
        <v>0</v>
      </c>
      <c r="T394" s="77"/>
      <c r="U394" s="78"/>
      <c r="V394" s="76">
        <f>IF(J394&gt;【積算根拠及び契約単価】!$H$14,(J394-【積算根拠及び契約単価】!$H$14)*【積算根拠及び契約単価】!$R$14,0)</f>
        <v>0</v>
      </c>
      <c r="W394" s="77"/>
      <c r="X394" s="78"/>
      <c r="Y394" s="75">
        <f t="shared" si="12"/>
        <v>0</v>
      </c>
      <c r="Z394" s="75"/>
      <c r="AA394" s="75"/>
      <c r="AB394" s="75"/>
    </row>
    <row r="395" spans="1:29" ht="15" customHeight="1" x14ac:dyDescent="0.15">
      <c r="D395" s="21"/>
      <c r="E395" s="79" t="s">
        <v>16</v>
      </c>
      <c r="F395" s="79"/>
      <c r="G395" s="79"/>
      <c r="H395" s="80" t="s">
        <v>22</v>
      </c>
      <c r="I395" s="80"/>
      <c r="J395" s="80">
        <v>517</v>
      </c>
      <c r="K395" s="80"/>
      <c r="L395" s="80"/>
      <c r="M395" s="76">
        <f>【積算根拠及び契約単価】!$R$9</f>
        <v>0</v>
      </c>
      <c r="N395" s="77"/>
      <c r="O395" s="78"/>
      <c r="P395" s="76">
        <f>IF(J395&gt;【積算根拠及び契約単価】!$H$11,(【積算根拠及び契約単価】!$H$11-【積算根拠及び契約単価】!$H$10)*【積算根拠及び契約単価】!$R$10,IF(J395&gt;【積算根拠及び契約単価】!$H$10,(J395-【積算根拠及び契約単価】!$H$10)*【積算根拠及び契約単価】!$R$10,0))</f>
        <v>0</v>
      </c>
      <c r="Q395" s="77"/>
      <c r="R395" s="78"/>
      <c r="S395" s="76">
        <f>IF(J395&gt;【積算根拠及び契約単価】!$H$13,(【積算根拠及び契約単価】!$H$13-【積算根拠及び契約単価】!$H$12)*【積算根拠及び契約単価】!$R$12,IF(J395&gt;【積算根拠及び契約単価】!$H$12,(J395-【積算根拠及び契約単価】!$H$12)*【積算根拠及び契約単価】!$R$12,0))</f>
        <v>0</v>
      </c>
      <c r="T395" s="77"/>
      <c r="U395" s="78"/>
      <c r="V395" s="76">
        <f>IF(J395&gt;【積算根拠及び契約単価】!$H$14,(J395-【積算根拠及び契約単価】!$H$14)*【積算根拠及び契約単価】!$R$14,0)</f>
        <v>0</v>
      </c>
      <c r="W395" s="77"/>
      <c r="X395" s="78"/>
      <c r="Y395" s="75">
        <f t="shared" si="12"/>
        <v>0</v>
      </c>
      <c r="Z395" s="75"/>
      <c r="AA395" s="75"/>
      <c r="AB395" s="75"/>
    </row>
    <row r="396" spans="1:29" ht="15" customHeight="1" x14ac:dyDescent="0.15">
      <c r="E396" s="79" t="s">
        <v>16</v>
      </c>
      <c r="F396" s="79"/>
      <c r="G396" s="79"/>
      <c r="H396" s="80" t="s">
        <v>23</v>
      </c>
      <c r="I396" s="80"/>
      <c r="J396" s="80">
        <v>544</v>
      </c>
      <c r="K396" s="80"/>
      <c r="L396" s="80"/>
      <c r="M396" s="76">
        <f>【積算根拠及び契約単価】!$R$9</f>
        <v>0</v>
      </c>
      <c r="N396" s="77"/>
      <c r="O396" s="78"/>
      <c r="P396" s="76">
        <f>IF(J396&gt;【積算根拠及び契約単価】!$H$11,(【積算根拠及び契約単価】!$H$11-【積算根拠及び契約単価】!$H$10)*【積算根拠及び契約単価】!$R$10,IF(J396&gt;【積算根拠及び契約単価】!$H$10,(J396-【積算根拠及び契約単価】!$H$10)*【積算根拠及び契約単価】!$R$10,0))</f>
        <v>0</v>
      </c>
      <c r="Q396" s="77"/>
      <c r="R396" s="78"/>
      <c r="S396" s="76">
        <f>IF(J396&gt;【積算根拠及び契約単価】!$H$13,(【積算根拠及び契約単価】!$H$13-【積算根拠及び契約単価】!$H$12)*【積算根拠及び契約単価】!$R$12,IF(J396&gt;【積算根拠及び契約単価】!$H$12,(J396-【積算根拠及び契約単価】!$H$12)*【積算根拠及び契約単価】!$R$12,0))</f>
        <v>0</v>
      </c>
      <c r="T396" s="77"/>
      <c r="U396" s="78"/>
      <c r="V396" s="76">
        <f>IF(J396&gt;【積算根拠及び契約単価】!$H$14,(J396-【積算根拠及び契約単価】!$H$14)*【積算根拠及び契約単価】!$R$14,0)</f>
        <v>0</v>
      </c>
      <c r="W396" s="77"/>
      <c r="X396" s="78"/>
      <c r="Y396" s="75">
        <f t="shared" si="12"/>
        <v>0</v>
      </c>
      <c r="Z396" s="75"/>
      <c r="AA396" s="75"/>
      <c r="AB396" s="75"/>
    </row>
    <row r="397" spans="1:29" ht="15" customHeight="1" x14ac:dyDescent="0.15">
      <c r="E397" s="79" t="s">
        <v>16</v>
      </c>
      <c r="F397" s="79"/>
      <c r="G397" s="79"/>
      <c r="H397" s="80" t="s">
        <v>24</v>
      </c>
      <c r="I397" s="80"/>
      <c r="J397" s="80">
        <v>629</v>
      </c>
      <c r="K397" s="80"/>
      <c r="L397" s="80"/>
      <c r="M397" s="76">
        <f>【積算根拠及び契約単価】!$R$9</f>
        <v>0</v>
      </c>
      <c r="N397" s="77"/>
      <c r="O397" s="78"/>
      <c r="P397" s="76">
        <f>IF(J397&gt;【積算根拠及び契約単価】!$H$11,(【積算根拠及び契約単価】!$H$11-【積算根拠及び契約単価】!$H$10)*【積算根拠及び契約単価】!$R$10,IF(J397&gt;【積算根拠及び契約単価】!$H$10,(J397-【積算根拠及び契約単価】!$H$10)*【積算根拠及び契約単価】!$R$10,0))</f>
        <v>0</v>
      </c>
      <c r="Q397" s="77"/>
      <c r="R397" s="78"/>
      <c r="S397" s="76">
        <f>IF(J397&gt;【積算根拠及び契約単価】!$H$13,(【積算根拠及び契約単価】!$H$13-【積算根拠及び契約単価】!$H$12)*【積算根拠及び契約単価】!$R$12,IF(J397&gt;【積算根拠及び契約単価】!$H$12,(J397-【積算根拠及び契約単価】!$H$12)*【積算根拠及び契約単価】!$R$12,0))</f>
        <v>0</v>
      </c>
      <c r="T397" s="77"/>
      <c r="U397" s="78"/>
      <c r="V397" s="76">
        <f>IF(J397&gt;【積算根拠及び契約単価】!$H$14,(J397-【積算根拠及び契約単価】!$H$14)*【積算根拠及び契約単価】!$R$14,0)</f>
        <v>0</v>
      </c>
      <c r="W397" s="77"/>
      <c r="X397" s="78"/>
      <c r="Y397" s="75">
        <f t="shared" si="12"/>
        <v>0</v>
      </c>
      <c r="Z397" s="75"/>
      <c r="AA397" s="75"/>
      <c r="AB397" s="75"/>
    </row>
    <row r="398" spans="1:29" ht="15" customHeight="1" x14ac:dyDescent="0.15">
      <c r="E398" s="79" t="s">
        <v>16</v>
      </c>
      <c r="F398" s="79"/>
      <c r="G398" s="79"/>
      <c r="H398" s="80" t="s">
        <v>25</v>
      </c>
      <c r="I398" s="80"/>
      <c r="J398" s="80">
        <v>597</v>
      </c>
      <c r="K398" s="80"/>
      <c r="L398" s="80"/>
      <c r="M398" s="76">
        <f>【積算根拠及び契約単価】!$R$9</f>
        <v>0</v>
      </c>
      <c r="N398" s="77"/>
      <c r="O398" s="78"/>
      <c r="P398" s="76">
        <f>IF(J398&gt;【積算根拠及び契約単価】!$H$11,(【積算根拠及び契約単価】!$H$11-【積算根拠及び契約単価】!$H$10)*【積算根拠及び契約単価】!$R$10,IF(J398&gt;【積算根拠及び契約単価】!$H$10,(J398-【積算根拠及び契約単価】!$H$10)*【積算根拠及び契約単価】!$R$10,0))</f>
        <v>0</v>
      </c>
      <c r="Q398" s="77"/>
      <c r="R398" s="78"/>
      <c r="S398" s="76">
        <f>IF(J398&gt;【積算根拠及び契約単価】!$H$13,(【積算根拠及び契約単価】!$H$13-【積算根拠及び契約単価】!$H$12)*【積算根拠及び契約単価】!$R$12,IF(J398&gt;【積算根拠及び契約単価】!$H$12,(J398-【積算根拠及び契約単価】!$H$12)*【積算根拠及び契約単価】!$R$12,0))</f>
        <v>0</v>
      </c>
      <c r="T398" s="77"/>
      <c r="U398" s="78"/>
      <c r="V398" s="76">
        <f>IF(J398&gt;【積算根拠及び契約単価】!$H$14,(J398-【積算根拠及び契約単価】!$H$14)*【積算根拠及び契約単価】!$R$14,0)</f>
        <v>0</v>
      </c>
      <c r="W398" s="77"/>
      <c r="X398" s="78"/>
      <c r="Y398" s="75">
        <f t="shared" si="12"/>
        <v>0</v>
      </c>
      <c r="Z398" s="75"/>
      <c r="AA398" s="75"/>
      <c r="AB398" s="75"/>
    </row>
    <row r="399" spans="1:29" ht="15" customHeight="1" x14ac:dyDescent="0.15">
      <c r="E399" s="79" t="s">
        <v>26</v>
      </c>
      <c r="F399" s="79"/>
      <c r="G399" s="79"/>
      <c r="H399" s="80" t="s">
        <v>27</v>
      </c>
      <c r="I399" s="80"/>
      <c r="J399" s="80">
        <v>625</v>
      </c>
      <c r="K399" s="80"/>
      <c r="L399" s="80"/>
      <c r="M399" s="76">
        <f>【積算根拠及び契約単価】!$R$9</f>
        <v>0</v>
      </c>
      <c r="N399" s="77"/>
      <c r="O399" s="78"/>
      <c r="P399" s="76">
        <f>IF(J399&gt;【積算根拠及び契約単価】!$H$11,(【積算根拠及び契約単価】!$H$11-【積算根拠及び契約単価】!$H$10)*【積算根拠及び契約単価】!$R$10,IF(J399&gt;【積算根拠及び契約単価】!$H$10,(J399-【積算根拠及び契約単価】!$H$10)*【積算根拠及び契約単価】!$R$10,0))</f>
        <v>0</v>
      </c>
      <c r="Q399" s="77"/>
      <c r="R399" s="78"/>
      <c r="S399" s="76">
        <f>IF(J399&gt;【積算根拠及び契約単価】!$H$13,(【積算根拠及び契約単価】!$H$13-【積算根拠及び契約単価】!$H$12)*【積算根拠及び契約単価】!$R$12,IF(J399&gt;【積算根拠及び契約単価】!$H$12,(J399-【積算根拠及び契約単価】!$H$12)*【積算根拠及び契約単価】!$R$12,0))</f>
        <v>0</v>
      </c>
      <c r="T399" s="77"/>
      <c r="U399" s="78"/>
      <c r="V399" s="76">
        <f>IF(J399&gt;【積算根拠及び契約単価】!$H$14,(J399-【積算根拠及び契約単価】!$H$14)*【積算根拠及び契約単価】!$R$14,0)</f>
        <v>0</v>
      </c>
      <c r="W399" s="77"/>
      <c r="X399" s="78"/>
      <c r="Y399" s="75">
        <f t="shared" si="12"/>
        <v>0</v>
      </c>
      <c r="Z399" s="75"/>
      <c r="AA399" s="75"/>
      <c r="AB399" s="75"/>
    </row>
    <row r="400" spans="1:29" ht="15" customHeight="1" x14ac:dyDescent="0.15">
      <c r="E400" s="79" t="s">
        <v>26</v>
      </c>
      <c r="F400" s="79"/>
      <c r="G400" s="79"/>
      <c r="H400" s="80" t="s">
        <v>28</v>
      </c>
      <c r="I400" s="80"/>
      <c r="J400" s="80">
        <v>551</v>
      </c>
      <c r="K400" s="80"/>
      <c r="L400" s="80"/>
      <c r="M400" s="76">
        <f>【積算根拠及び契約単価】!$R$9</f>
        <v>0</v>
      </c>
      <c r="N400" s="77"/>
      <c r="O400" s="78"/>
      <c r="P400" s="76">
        <f>IF(J400&gt;【積算根拠及び契約単価】!$H$11,(【積算根拠及び契約単価】!$H$11-【積算根拠及び契約単価】!$H$10)*【積算根拠及び契約単価】!$R$10,IF(J400&gt;【積算根拠及び契約単価】!$H$10,(J400-【積算根拠及び契約単価】!$H$10)*【積算根拠及び契約単価】!$R$10,0))</f>
        <v>0</v>
      </c>
      <c r="Q400" s="77"/>
      <c r="R400" s="78"/>
      <c r="S400" s="76">
        <f>IF(J400&gt;【積算根拠及び契約単価】!$H$13,(【積算根拠及び契約単価】!$H$13-【積算根拠及び契約単価】!$H$12)*【積算根拠及び契約単価】!$R$12,IF(J400&gt;【積算根拠及び契約単価】!$H$12,(J400-【積算根拠及び契約単価】!$H$12)*【積算根拠及び契約単価】!$R$12,0))</f>
        <v>0</v>
      </c>
      <c r="T400" s="77"/>
      <c r="U400" s="78"/>
      <c r="V400" s="76">
        <f>IF(J400&gt;【積算根拠及び契約単価】!$H$14,(J400-【積算根拠及び契約単価】!$H$14)*【積算根拠及び契約単価】!$R$14,0)</f>
        <v>0</v>
      </c>
      <c r="W400" s="77"/>
      <c r="X400" s="78"/>
      <c r="Y400" s="75">
        <f t="shared" si="12"/>
        <v>0</v>
      </c>
      <c r="Z400" s="75"/>
      <c r="AA400" s="75"/>
      <c r="AB400" s="75"/>
    </row>
    <row r="401" spans="4:28" ht="15" customHeight="1" x14ac:dyDescent="0.15">
      <c r="E401" s="79" t="s">
        <v>26</v>
      </c>
      <c r="F401" s="79"/>
      <c r="G401" s="79"/>
      <c r="H401" s="80" t="s">
        <v>29</v>
      </c>
      <c r="I401" s="80"/>
      <c r="J401" s="80">
        <v>552</v>
      </c>
      <c r="K401" s="80"/>
      <c r="L401" s="80"/>
      <c r="M401" s="76">
        <f>【積算根拠及び契約単価】!$R$9</f>
        <v>0</v>
      </c>
      <c r="N401" s="77"/>
      <c r="O401" s="78"/>
      <c r="P401" s="76">
        <f>IF(J401&gt;【積算根拠及び契約単価】!$H$11,(【積算根拠及び契約単価】!$H$11-【積算根拠及び契約単価】!$H$10)*【積算根拠及び契約単価】!$R$10,IF(J401&gt;【積算根拠及び契約単価】!$H$10,(J401-【積算根拠及び契約単価】!$H$10)*【積算根拠及び契約単価】!$R$10,0))</f>
        <v>0</v>
      </c>
      <c r="Q401" s="77"/>
      <c r="R401" s="78"/>
      <c r="S401" s="76">
        <f>IF(J401&gt;【積算根拠及び契約単価】!$H$13,(【積算根拠及び契約単価】!$H$13-【積算根拠及び契約単価】!$H$12)*【積算根拠及び契約単価】!$R$12,IF(J401&gt;【積算根拠及び契約単価】!$H$12,(J401-【積算根拠及び契約単価】!$H$12)*【積算根拠及び契約単価】!$R$12,0))</f>
        <v>0</v>
      </c>
      <c r="T401" s="77"/>
      <c r="U401" s="78"/>
      <c r="V401" s="76">
        <f>IF(J401&gt;【積算根拠及び契約単価】!$H$14,(J401-【積算根拠及び契約単価】!$H$14)*【積算根拠及び契約単価】!$R$14,0)</f>
        <v>0</v>
      </c>
      <c r="W401" s="77"/>
      <c r="X401" s="78"/>
      <c r="Y401" s="75">
        <f t="shared" si="12"/>
        <v>0</v>
      </c>
      <c r="Z401" s="75"/>
      <c r="AA401" s="75"/>
      <c r="AB401" s="75"/>
    </row>
    <row r="402" spans="4:28" ht="15" customHeight="1" x14ac:dyDescent="0.15">
      <c r="D402" s="21"/>
      <c r="E402" s="79" t="s">
        <v>26</v>
      </c>
      <c r="F402" s="79"/>
      <c r="G402" s="79"/>
      <c r="H402" s="80" t="s">
        <v>30</v>
      </c>
      <c r="I402" s="80"/>
      <c r="J402" s="80">
        <v>509</v>
      </c>
      <c r="K402" s="80"/>
      <c r="L402" s="80"/>
      <c r="M402" s="76">
        <f>【積算根拠及び契約単価】!$R$9</f>
        <v>0</v>
      </c>
      <c r="N402" s="77"/>
      <c r="O402" s="78"/>
      <c r="P402" s="76">
        <f>IF(J402&gt;【積算根拠及び契約単価】!$H$11,(【積算根拠及び契約単価】!$H$11-【積算根拠及び契約単価】!$H$10)*【積算根拠及び契約単価】!$R$10,IF(J402&gt;【積算根拠及び契約単価】!$H$10,(J402-【積算根拠及び契約単価】!$H$10)*【積算根拠及び契約単価】!$R$10,0))</f>
        <v>0</v>
      </c>
      <c r="Q402" s="77"/>
      <c r="R402" s="78"/>
      <c r="S402" s="76">
        <f>IF(J402&gt;【積算根拠及び契約単価】!$H$13,(【積算根拠及び契約単価】!$H$13-【積算根拠及び契約単価】!$H$12)*【積算根拠及び契約単価】!$R$12,IF(J402&gt;【積算根拠及び契約単価】!$H$12,(J402-【積算根拠及び契約単価】!$H$12)*【積算根拠及び契約単価】!$R$12,0))</f>
        <v>0</v>
      </c>
      <c r="T402" s="77"/>
      <c r="U402" s="78"/>
      <c r="V402" s="76">
        <f>IF(J402&gt;【積算根拠及び契約単価】!$H$14,(J402-【積算根拠及び契約単価】!$H$14)*【積算根拠及び契約単価】!$R$14,0)</f>
        <v>0</v>
      </c>
      <c r="W402" s="77"/>
      <c r="X402" s="78"/>
      <c r="Y402" s="75">
        <f t="shared" si="12"/>
        <v>0</v>
      </c>
      <c r="Z402" s="75"/>
      <c r="AA402" s="75"/>
      <c r="AB402" s="75"/>
    </row>
    <row r="403" spans="4:28" ht="15" customHeight="1" x14ac:dyDescent="0.15">
      <c r="D403" s="21"/>
      <c r="E403" s="79" t="s">
        <v>26</v>
      </c>
      <c r="F403" s="79"/>
      <c r="G403" s="79"/>
      <c r="H403" s="80" t="s">
        <v>18</v>
      </c>
      <c r="I403" s="80"/>
      <c r="J403" s="80">
        <v>508</v>
      </c>
      <c r="K403" s="80"/>
      <c r="L403" s="80"/>
      <c r="M403" s="76">
        <f>【積算根拠及び契約単価】!$R$9</f>
        <v>0</v>
      </c>
      <c r="N403" s="77"/>
      <c r="O403" s="78"/>
      <c r="P403" s="76">
        <f>IF(J403&gt;【積算根拠及び契約単価】!$H$11,(【積算根拠及び契約単価】!$H$11-【積算根拠及び契約単価】!$H$10)*【積算根拠及び契約単価】!$R$10,IF(J403&gt;【積算根拠及び契約単価】!$H$10,(J403-【積算根拠及び契約単価】!$H$10)*【積算根拠及び契約単価】!$R$10,0))</f>
        <v>0</v>
      </c>
      <c r="Q403" s="77"/>
      <c r="R403" s="78"/>
      <c r="S403" s="76">
        <f>IF(J403&gt;【積算根拠及び契約単価】!$H$13,(【積算根拠及び契約単価】!$H$13-【積算根拠及び契約単価】!$H$12)*【積算根拠及び契約単価】!$R$12,IF(J403&gt;【積算根拠及び契約単価】!$H$12,(J403-【積算根拠及び契約単価】!$H$12)*【積算根拠及び契約単価】!$R$12,0))</f>
        <v>0</v>
      </c>
      <c r="T403" s="77"/>
      <c r="U403" s="78"/>
      <c r="V403" s="76">
        <f>IF(J403&gt;【積算根拠及び契約単価】!$H$14,(J403-【積算根拠及び契約単価】!$H$14)*【積算根拠及び契約単価】!$R$14,0)</f>
        <v>0</v>
      </c>
      <c r="W403" s="77"/>
      <c r="X403" s="78"/>
      <c r="Y403" s="75">
        <f t="shared" si="12"/>
        <v>0</v>
      </c>
      <c r="Z403" s="75"/>
      <c r="AA403" s="75"/>
      <c r="AB403" s="75"/>
    </row>
    <row r="404" spans="4:28" ht="15" customHeight="1" x14ac:dyDescent="0.15">
      <c r="D404" s="21"/>
      <c r="E404" s="79" t="s">
        <v>26</v>
      </c>
      <c r="F404" s="79"/>
      <c r="G404" s="79"/>
      <c r="H404" s="80" t="s">
        <v>19</v>
      </c>
      <c r="I404" s="80"/>
      <c r="J404" s="80">
        <v>413</v>
      </c>
      <c r="K404" s="80"/>
      <c r="L404" s="80"/>
      <c r="M404" s="76">
        <f>【積算根拠及び契約単価】!$R$9</f>
        <v>0</v>
      </c>
      <c r="N404" s="77"/>
      <c r="O404" s="78"/>
      <c r="P404" s="76">
        <f>IF(J404&gt;【積算根拠及び契約単価】!$H$11,(【積算根拠及び契約単価】!$H$11-【積算根拠及び契約単価】!$H$10)*【積算根拠及び契約単価】!$R$10,IF(J404&gt;【積算根拠及び契約単価】!$H$10,(J404-【積算根拠及び契約単価】!$H$10)*【積算根拠及び契約単価】!$R$10,0))</f>
        <v>0</v>
      </c>
      <c r="Q404" s="77"/>
      <c r="R404" s="78"/>
      <c r="S404" s="76">
        <f>IF(J404&gt;【積算根拠及び契約単価】!$H$13,(【積算根拠及び契約単価】!$H$13-【積算根拠及び契約単価】!$H$12)*【積算根拠及び契約単価】!$R$12,IF(J404&gt;【積算根拠及び契約単価】!$H$12,(J404-【積算根拠及び契約単価】!$H$12)*【積算根拠及び契約単価】!$R$12,0))</f>
        <v>0</v>
      </c>
      <c r="T404" s="77"/>
      <c r="U404" s="78"/>
      <c r="V404" s="76">
        <f>IF(J404&gt;【積算根拠及び契約単価】!$H$14,(J404-【積算根拠及び契約単価】!$H$14)*【積算根拠及び契約単価】!$R$14,0)</f>
        <v>0</v>
      </c>
      <c r="W404" s="77"/>
      <c r="X404" s="78"/>
      <c r="Y404" s="75">
        <f t="shared" si="12"/>
        <v>0</v>
      </c>
      <c r="Z404" s="75"/>
      <c r="AA404" s="75"/>
      <c r="AB404" s="75"/>
    </row>
    <row r="405" spans="4:28" ht="15" customHeight="1" x14ac:dyDescent="0.15">
      <c r="D405" s="21"/>
      <c r="E405" s="79" t="s">
        <v>26</v>
      </c>
      <c r="F405" s="79"/>
      <c r="G405" s="79"/>
      <c r="H405" s="80" t="s">
        <v>20</v>
      </c>
      <c r="I405" s="80"/>
      <c r="J405" s="80">
        <v>457</v>
      </c>
      <c r="K405" s="80"/>
      <c r="L405" s="80"/>
      <c r="M405" s="76">
        <f>【積算根拠及び契約単価】!$R$9</f>
        <v>0</v>
      </c>
      <c r="N405" s="77"/>
      <c r="O405" s="78"/>
      <c r="P405" s="76">
        <f>IF(J405&gt;【積算根拠及び契約単価】!$H$11,(【積算根拠及び契約単価】!$H$11-【積算根拠及び契約単価】!$H$10)*【積算根拠及び契約単価】!$R$10,IF(J405&gt;【積算根拠及び契約単価】!$H$10,(J405-【積算根拠及び契約単価】!$H$10)*【積算根拠及び契約単価】!$R$10,0))</f>
        <v>0</v>
      </c>
      <c r="Q405" s="77"/>
      <c r="R405" s="78"/>
      <c r="S405" s="76">
        <f>IF(J405&gt;【積算根拠及び契約単価】!$H$13,(【積算根拠及び契約単価】!$H$13-【積算根拠及び契約単価】!$H$12)*【積算根拠及び契約単価】!$R$12,IF(J405&gt;【積算根拠及び契約単価】!$H$12,(J405-【積算根拠及び契約単価】!$H$12)*【積算根拠及び契約単価】!$R$12,0))</f>
        <v>0</v>
      </c>
      <c r="T405" s="77"/>
      <c r="U405" s="78"/>
      <c r="V405" s="76">
        <f>IF(J405&gt;【積算根拠及び契約単価】!$H$14,(J405-【積算根拠及び契約単価】!$H$14)*【積算根拠及び契約単価】!$R$14,0)</f>
        <v>0</v>
      </c>
      <c r="W405" s="77"/>
      <c r="X405" s="78"/>
      <c r="Y405" s="75">
        <f t="shared" si="12"/>
        <v>0</v>
      </c>
      <c r="Z405" s="75"/>
      <c r="AA405" s="75"/>
      <c r="AB405" s="75"/>
    </row>
    <row r="406" spans="4:28" ht="15" customHeight="1" x14ac:dyDescent="0.15">
      <c r="D406" s="21"/>
      <c r="E406" s="79" t="s">
        <v>26</v>
      </c>
      <c r="F406" s="79"/>
      <c r="G406" s="79"/>
      <c r="H406" s="80" t="s">
        <v>21</v>
      </c>
      <c r="I406" s="80"/>
      <c r="J406" s="80">
        <v>521</v>
      </c>
      <c r="K406" s="80"/>
      <c r="L406" s="80"/>
      <c r="M406" s="76">
        <f>【積算根拠及び契約単価】!$R$9</f>
        <v>0</v>
      </c>
      <c r="N406" s="77"/>
      <c r="O406" s="78"/>
      <c r="P406" s="76">
        <f>IF(J406&gt;【積算根拠及び契約単価】!$H$11,(【積算根拠及び契約単価】!$H$11-【積算根拠及び契約単価】!$H$10)*【積算根拠及び契約単価】!$R$10,IF(J406&gt;【積算根拠及び契約単価】!$H$10,(J406-【積算根拠及び契約単価】!$H$10)*【積算根拠及び契約単価】!$R$10,0))</f>
        <v>0</v>
      </c>
      <c r="Q406" s="77"/>
      <c r="R406" s="78"/>
      <c r="S406" s="76">
        <f>IF(J406&gt;【積算根拠及び契約単価】!$H$13,(【積算根拠及び契約単価】!$H$13-【積算根拠及び契約単価】!$H$12)*【積算根拠及び契約単価】!$R$12,IF(J406&gt;【積算根拠及び契約単価】!$H$12,(J406-【積算根拠及び契約単価】!$H$12)*【積算根拠及び契約単価】!$R$12,0))</f>
        <v>0</v>
      </c>
      <c r="T406" s="77"/>
      <c r="U406" s="78"/>
      <c r="V406" s="76">
        <f>IF(J406&gt;【積算根拠及び契約単価】!$H$14,(J406-【積算根拠及び契約単価】!$H$14)*【積算根拠及び契約単価】!$R$14,0)</f>
        <v>0</v>
      </c>
      <c r="W406" s="77"/>
      <c r="X406" s="78"/>
      <c r="Y406" s="75">
        <f t="shared" si="12"/>
        <v>0</v>
      </c>
      <c r="Z406" s="75"/>
      <c r="AA406" s="75"/>
      <c r="AB406" s="75"/>
    </row>
    <row r="407" spans="4:28" ht="15" customHeight="1" x14ac:dyDescent="0.15">
      <c r="D407" s="21"/>
      <c r="E407" s="79" t="s">
        <v>26</v>
      </c>
      <c r="F407" s="79"/>
      <c r="G407" s="79"/>
      <c r="H407" s="80" t="s">
        <v>22</v>
      </c>
      <c r="I407" s="80"/>
      <c r="J407" s="80">
        <v>496</v>
      </c>
      <c r="K407" s="80"/>
      <c r="L407" s="80"/>
      <c r="M407" s="76">
        <f>【積算根拠及び契約単価】!$R$9</f>
        <v>0</v>
      </c>
      <c r="N407" s="77"/>
      <c r="O407" s="78"/>
      <c r="P407" s="76">
        <f>IF(J407&gt;【積算根拠及び契約単価】!$H$11,(【積算根拠及び契約単価】!$H$11-【積算根拠及び契約単価】!$H$10)*【積算根拠及び契約単価】!$R$10,IF(J407&gt;【積算根拠及び契約単価】!$H$10,(J407-【積算根拠及び契約単価】!$H$10)*【積算根拠及び契約単価】!$R$10,0))</f>
        <v>0</v>
      </c>
      <c r="Q407" s="77"/>
      <c r="R407" s="78"/>
      <c r="S407" s="76">
        <f>IF(J407&gt;【積算根拠及び契約単価】!$H$13,(【積算根拠及び契約単価】!$H$13-【積算根拠及び契約単価】!$H$12)*【積算根拠及び契約単価】!$R$12,IF(J407&gt;【積算根拠及び契約単価】!$H$12,(J407-【積算根拠及び契約単価】!$H$12)*【積算根拠及び契約単価】!$R$12,0))</f>
        <v>0</v>
      </c>
      <c r="T407" s="77"/>
      <c r="U407" s="78"/>
      <c r="V407" s="76">
        <f>IF(J407&gt;【積算根拠及び契約単価】!$H$14,(J407-【積算根拠及び契約単価】!$H$14)*【積算根拠及び契約単価】!$R$14,0)</f>
        <v>0</v>
      </c>
      <c r="W407" s="77"/>
      <c r="X407" s="78"/>
      <c r="Y407" s="75">
        <f t="shared" si="12"/>
        <v>0</v>
      </c>
      <c r="Z407" s="75"/>
      <c r="AA407" s="75"/>
      <c r="AB407" s="75"/>
    </row>
    <row r="408" spans="4:28" ht="15" customHeight="1" x14ac:dyDescent="0.15">
      <c r="D408" s="21"/>
      <c r="E408" s="79" t="s">
        <v>26</v>
      </c>
      <c r="F408" s="79"/>
      <c r="G408" s="79"/>
      <c r="H408" s="80" t="s">
        <v>23</v>
      </c>
      <c r="I408" s="80"/>
      <c r="J408" s="80">
        <v>555</v>
      </c>
      <c r="K408" s="80"/>
      <c r="L408" s="80"/>
      <c r="M408" s="76">
        <f>【積算根拠及び契約単価】!$R$9</f>
        <v>0</v>
      </c>
      <c r="N408" s="77"/>
      <c r="O408" s="78"/>
      <c r="P408" s="76">
        <f>IF(J408&gt;【積算根拠及び契約単価】!$H$11,(【積算根拠及び契約単価】!$H$11-【積算根拠及び契約単価】!$H$10)*【積算根拠及び契約単価】!$R$10,IF(J408&gt;【積算根拠及び契約単価】!$H$10,(J408-【積算根拠及び契約単価】!$H$10)*【積算根拠及び契約単価】!$R$10,0))</f>
        <v>0</v>
      </c>
      <c r="Q408" s="77"/>
      <c r="R408" s="78"/>
      <c r="S408" s="76">
        <f>IF(J408&gt;【積算根拠及び契約単価】!$H$13,(【積算根拠及び契約単価】!$H$13-【積算根拠及び契約単価】!$H$12)*【積算根拠及び契約単価】!$R$12,IF(J408&gt;【積算根拠及び契約単価】!$H$12,(J408-【積算根拠及び契約単価】!$H$12)*【積算根拠及び契約単価】!$R$12,0))</f>
        <v>0</v>
      </c>
      <c r="T408" s="77"/>
      <c r="U408" s="78"/>
      <c r="V408" s="76">
        <f>IF(J408&gt;【積算根拠及び契約単価】!$H$14,(J408-【積算根拠及び契約単価】!$H$14)*【積算根拠及び契約単価】!$R$14,0)</f>
        <v>0</v>
      </c>
      <c r="W408" s="77"/>
      <c r="X408" s="78"/>
      <c r="Y408" s="75">
        <f t="shared" si="12"/>
        <v>0</v>
      </c>
      <c r="Z408" s="75"/>
      <c r="AA408" s="75"/>
      <c r="AB408" s="75"/>
    </row>
    <row r="409" spans="4:28" ht="15" customHeight="1" x14ac:dyDescent="0.15">
      <c r="D409" s="21"/>
      <c r="E409" s="79" t="s">
        <v>26</v>
      </c>
      <c r="F409" s="79"/>
      <c r="G409" s="79"/>
      <c r="H409" s="80" t="s">
        <v>24</v>
      </c>
      <c r="I409" s="80"/>
      <c r="J409" s="80">
        <v>660</v>
      </c>
      <c r="K409" s="80"/>
      <c r="L409" s="80"/>
      <c r="M409" s="76">
        <f>【積算根拠及び契約単価】!$R$9</f>
        <v>0</v>
      </c>
      <c r="N409" s="77"/>
      <c r="O409" s="78"/>
      <c r="P409" s="76">
        <f>IF(J409&gt;【積算根拠及び契約単価】!$H$11,(【積算根拠及び契約単価】!$H$11-【積算根拠及び契約単価】!$H$10)*【積算根拠及び契約単価】!$R$10,IF(J409&gt;【積算根拠及び契約単価】!$H$10,(J409-【積算根拠及び契約単価】!$H$10)*【積算根拠及び契約単価】!$R$10,0))</f>
        <v>0</v>
      </c>
      <c r="Q409" s="77"/>
      <c r="R409" s="78"/>
      <c r="S409" s="76">
        <f>IF(J409&gt;【積算根拠及び契約単価】!$H$13,(【積算根拠及び契約単価】!$H$13-【積算根拠及び契約単価】!$H$12)*【積算根拠及び契約単価】!$R$12,IF(J409&gt;【積算根拠及び契約単価】!$H$12,(J409-【積算根拠及び契約単価】!$H$12)*【積算根拠及び契約単価】!$R$12,0))</f>
        <v>0</v>
      </c>
      <c r="T409" s="77"/>
      <c r="U409" s="78"/>
      <c r="V409" s="76">
        <f>IF(J409&gt;【積算根拠及び契約単価】!$H$14,(J409-【積算根拠及び契約単価】!$H$14)*【積算根拠及び契約単価】!$R$14,0)</f>
        <v>0</v>
      </c>
      <c r="W409" s="77"/>
      <c r="X409" s="78"/>
      <c r="Y409" s="75">
        <f t="shared" si="12"/>
        <v>0</v>
      </c>
      <c r="Z409" s="75"/>
      <c r="AA409" s="75"/>
      <c r="AB409" s="75"/>
    </row>
    <row r="410" spans="4:28" ht="15" customHeight="1" x14ac:dyDescent="0.15">
      <c r="D410" s="21"/>
      <c r="E410" s="79" t="s">
        <v>26</v>
      </c>
      <c r="F410" s="79"/>
      <c r="G410" s="79"/>
      <c r="H410" s="80" t="s">
        <v>25</v>
      </c>
      <c r="I410" s="80"/>
      <c r="J410" s="80">
        <v>577</v>
      </c>
      <c r="K410" s="80"/>
      <c r="L410" s="80"/>
      <c r="M410" s="76">
        <f>【積算根拠及び契約単価】!$R$9</f>
        <v>0</v>
      </c>
      <c r="N410" s="77"/>
      <c r="O410" s="78"/>
      <c r="P410" s="76">
        <f>IF(J410&gt;【積算根拠及び契約単価】!$H$11,(【積算根拠及び契約単価】!$H$11-【積算根拠及び契約単価】!$H$10)*【積算根拠及び契約単価】!$R$10,IF(J410&gt;【積算根拠及び契約単価】!$H$10,(J410-【積算根拠及び契約単価】!$H$10)*【積算根拠及び契約単価】!$R$10,0))</f>
        <v>0</v>
      </c>
      <c r="Q410" s="77"/>
      <c r="R410" s="78"/>
      <c r="S410" s="76">
        <f>IF(J410&gt;【積算根拠及び契約単価】!$H$13,(【積算根拠及び契約単価】!$H$13-【積算根拠及び契約単価】!$H$12)*【積算根拠及び契約単価】!$R$12,IF(J410&gt;【積算根拠及び契約単価】!$H$12,(J410-【積算根拠及び契約単価】!$H$12)*【積算根拠及び契約単価】!$R$12,0))</f>
        <v>0</v>
      </c>
      <c r="T410" s="77"/>
      <c r="U410" s="78"/>
      <c r="V410" s="76">
        <f>IF(J410&gt;【積算根拠及び契約単価】!$H$14,(J410-【積算根拠及び契約単価】!$H$14)*【積算根拠及び契約単価】!$R$14,0)</f>
        <v>0</v>
      </c>
      <c r="W410" s="77"/>
      <c r="X410" s="78"/>
      <c r="Y410" s="75">
        <f t="shared" si="12"/>
        <v>0</v>
      </c>
      <c r="Z410" s="75"/>
      <c r="AA410" s="75"/>
      <c r="AB410" s="75"/>
    </row>
    <row r="411" spans="4:28" ht="15" customHeight="1" x14ac:dyDescent="0.15">
      <c r="D411" s="21"/>
      <c r="E411" s="79" t="s">
        <v>31</v>
      </c>
      <c r="F411" s="79"/>
      <c r="G411" s="79"/>
      <c r="H411" s="80" t="s">
        <v>27</v>
      </c>
      <c r="I411" s="80"/>
      <c r="J411" s="80">
        <v>625</v>
      </c>
      <c r="K411" s="80"/>
      <c r="L411" s="80"/>
      <c r="M411" s="76">
        <f>【積算根拠及び契約単価】!$R$9</f>
        <v>0</v>
      </c>
      <c r="N411" s="77"/>
      <c r="O411" s="78"/>
      <c r="P411" s="76">
        <f>IF(J411&gt;【積算根拠及び契約単価】!$H$11,(【積算根拠及び契約単価】!$H$11-【積算根拠及び契約単価】!$H$10)*【積算根拠及び契約単価】!$R$10,IF(J411&gt;【積算根拠及び契約単価】!$H$10,(J411-【積算根拠及び契約単価】!$H$10)*【積算根拠及び契約単価】!$R$10,0))</f>
        <v>0</v>
      </c>
      <c r="Q411" s="77"/>
      <c r="R411" s="78"/>
      <c r="S411" s="76">
        <f>IF(J411&gt;【積算根拠及び契約単価】!$H$13,(【積算根拠及び契約単価】!$H$13-【積算根拠及び契約単価】!$H$12)*【積算根拠及び契約単価】!$R$12,IF(J411&gt;【積算根拠及び契約単価】!$H$12,(J411-【積算根拠及び契約単価】!$H$12)*【積算根拠及び契約単価】!$R$12,0))</f>
        <v>0</v>
      </c>
      <c r="T411" s="77"/>
      <c r="U411" s="78"/>
      <c r="V411" s="76">
        <f>IF(J411&gt;【積算根拠及び契約単価】!$H$14,(J411-【積算根拠及び契約単価】!$H$14)*【積算根拠及び契約単価】!$R$14,0)</f>
        <v>0</v>
      </c>
      <c r="W411" s="77"/>
      <c r="X411" s="78"/>
      <c r="Y411" s="75">
        <f t="shared" si="12"/>
        <v>0</v>
      </c>
      <c r="Z411" s="75"/>
      <c r="AA411" s="75"/>
      <c r="AB411" s="75"/>
    </row>
    <row r="412" spans="4:28" ht="15" customHeight="1" x14ac:dyDescent="0.15">
      <c r="D412" s="21"/>
      <c r="E412" s="79" t="s">
        <v>31</v>
      </c>
      <c r="F412" s="79"/>
      <c r="G412" s="79"/>
      <c r="H412" s="80" t="s">
        <v>28</v>
      </c>
      <c r="I412" s="80"/>
      <c r="J412" s="80">
        <v>551</v>
      </c>
      <c r="K412" s="80"/>
      <c r="L412" s="80"/>
      <c r="M412" s="76">
        <f>【積算根拠及び契約単価】!$R$9</f>
        <v>0</v>
      </c>
      <c r="N412" s="77"/>
      <c r="O412" s="78"/>
      <c r="P412" s="76">
        <f>IF(J412&gt;【積算根拠及び契約単価】!$H$11,(【積算根拠及び契約単価】!$H$11-【積算根拠及び契約単価】!$H$10)*【積算根拠及び契約単価】!$R$10,IF(J412&gt;【積算根拠及び契約単価】!$H$10,(J412-【積算根拠及び契約単価】!$H$10)*【積算根拠及び契約単価】!$R$10,0))</f>
        <v>0</v>
      </c>
      <c r="Q412" s="77"/>
      <c r="R412" s="78"/>
      <c r="S412" s="76">
        <f>IF(J412&gt;【積算根拠及び契約単価】!$H$13,(【積算根拠及び契約単価】!$H$13-【積算根拠及び契約単価】!$H$12)*【積算根拠及び契約単価】!$R$12,IF(J412&gt;【積算根拠及び契約単価】!$H$12,(J412-【積算根拠及び契約単価】!$H$12)*【積算根拠及び契約単価】!$R$12,0))</f>
        <v>0</v>
      </c>
      <c r="T412" s="77"/>
      <c r="U412" s="78"/>
      <c r="V412" s="76">
        <f>IF(J412&gt;【積算根拠及び契約単価】!$H$14,(J412-【積算根拠及び契約単価】!$H$14)*【積算根拠及び契約単価】!$R$14,0)</f>
        <v>0</v>
      </c>
      <c r="W412" s="77"/>
      <c r="X412" s="78"/>
      <c r="Y412" s="75">
        <f t="shared" si="12"/>
        <v>0</v>
      </c>
      <c r="Z412" s="75"/>
      <c r="AA412" s="75"/>
      <c r="AB412" s="75"/>
    </row>
    <row r="413" spans="4:28" ht="15" customHeight="1" x14ac:dyDescent="0.15">
      <c r="D413" s="21"/>
      <c r="E413" s="79" t="s">
        <v>31</v>
      </c>
      <c r="F413" s="79"/>
      <c r="G413" s="79"/>
      <c r="H413" s="80" t="s">
        <v>29</v>
      </c>
      <c r="I413" s="80"/>
      <c r="J413" s="80">
        <v>552</v>
      </c>
      <c r="K413" s="80"/>
      <c r="L413" s="80"/>
      <c r="M413" s="76">
        <f>【積算根拠及び契約単価】!$R$9</f>
        <v>0</v>
      </c>
      <c r="N413" s="77"/>
      <c r="O413" s="78"/>
      <c r="P413" s="76">
        <f>IF(J413&gt;【積算根拠及び契約単価】!$H$11,(【積算根拠及び契約単価】!$H$11-【積算根拠及び契約単価】!$H$10)*【積算根拠及び契約単価】!$R$10,IF(J413&gt;【積算根拠及び契約単価】!$H$10,(J413-【積算根拠及び契約単価】!$H$10)*【積算根拠及び契約単価】!$R$10,0))</f>
        <v>0</v>
      </c>
      <c r="Q413" s="77"/>
      <c r="R413" s="78"/>
      <c r="S413" s="76">
        <f>IF(J413&gt;【積算根拠及び契約単価】!$H$13,(【積算根拠及び契約単価】!$H$13-【積算根拠及び契約単価】!$H$12)*【積算根拠及び契約単価】!$R$12,IF(J413&gt;【積算根拠及び契約単価】!$H$12,(J413-【積算根拠及び契約単価】!$H$12)*【積算根拠及び契約単価】!$R$12,0))</f>
        <v>0</v>
      </c>
      <c r="T413" s="77"/>
      <c r="U413" s="78"/>
      <c r="V413" s="76">
        <f>IF(J413&gt;【積算根拠及び契約単価】!$H$14,(J413-【積算根拠及び契約単価】!$H$14)*【積算根拠及び契約単価】!$R$14,0)</f>
        <v>0</v>
      </c>
      <c r="W413" s="77"/>
      <c r="X413" s="78"/>
      <c r="Y413" s="75">
        <f t="shared" si="12"/>
        <v>0</v>
      </c>
      <c r="Z413" s="75"/>
      <c r="AA413" s="75"/>
      <c r="AB413" s="75"/>
    </row>
    <row r="414" spans="4:28" ht="15" customHeight="1" x14ac:dyDescent="0.15">
      <c r="D414" s="21"/>
      <c r="E414" s="21"/>
      <c r="F414" s="22"/>
    </row>
    <row r="415" spans="4:28" ht="15" customHeight="1" x14ac:dyDescent="0.15">
      <c r="D415" s="21"/>
      <c r="E415" s="21"/>
      <c r="F415" s="22"/>
      <c r="S415" s="74" t="s">
        <v>32</v>
      </c>
      <c r="T415" s="74"/>
      <c r="U415" s="74"/>
      <c r="V415" s="74"/>
      <c r="W415" s="74"/>
      <c r="X415" s="74"/>
      <c r="Y415" s="75">
        <f t="shared" ref="Y415" si="13">SUM(Y390:AB413)</f>
        <v>0</v>
      </c>
      <c r="Z415" s="75"/>
      <c r="AA415" s="75"/>
      <c r="AB415" s="75"/>
    </row>
    <row r="416" spans="4:28" ht="15" customHeight="1" x14ac:dyDescent="0.15">
      <c r="D416" s="21"/>
      <c r="E416" s="21"/>
      <c r="F416" s="22"/>
    </row>
    <row r="417" spans="1:6" ht="15" customHeight="1" x14ac:dyDescent="0.15">
      <c r="A417" s="35"/>
      <c r="B417" s="35"/>
      <c r="C417" s="35"/>
      <c r="D417" s="35"/>
      <c r="E417" s="35" t="s">
        <v>240</v>
      </c>
      <c r="F417" s="22"/>
    </row>
    <row r="418" spans="1:6" ht="15" customHeight="1" x14ac:dyDescent="0.15">
      <c r="A418" s="35"/>
      <c r="B418" s="35"/>
      <c r="C418" s="35"/>
      <c r="D418" s="35"/>
      <c r="E418" s="35" t="s">
        <v>241</v>
      </c>
      <c r="F418" s="22"/>
    </row>
    <row r="419" spans="1:6" ht="15" customHeight="1" x14ac:dyDescent="0.15">
      <c r="A419" s="35"/>
      <c r="B419" s="35"/>
      <c r="C419" s="35"/>
      <c r="D419" s="35"/>
      <c r="E419" s="35" t="s">
        <v>242</v>
      </c>
      <c r="F419" s="22"/>
    </row>
    <row r="420" spans="1:6" ht="15" customHeight="1" x14ac:dyDescent="0.15">
      <c r="A420" s="35"/>
      <c r="B420" s="35"/>
      <c r="C420" s="35"/>
      <c r="D420" s="35"/>
      <c r="E420" s="35" t="s">
        <v>243</v>
      </c>
      <c r="F420" s="22"/>
    </row>
    <row r="421" spans="1:6" ht="15" customHeight="1" x14ac:dyDescent="0.15">
      <c r="A421" s="35"/>
      <c r="B421" s="35"/>
      <c r="C421" s="35"/>
      <c r="D421" s="35"/>
      <c r="E421" s="35" t="s">
        <v>253</v>
      </c>
      <c r="F421" s="22"/>
    </row>
    <row r="422" spans="1:6" ht="15" customHeight="1" x14ac:dyDescent="0.15">
      <c r="A422" s="35"/>
      <c r="B422" s="35"/>
      <c r="C422" s="35"/>
      <c r="D422" s="35"/>
      <c r="E422" s="35" t="s">
        <v>254</v>
      </c>
      <c r="F422" s="22"/>
    </row>
    <row r="423" spans="1:6" ht="15" customHeight="1" x14ac:dyDescent="0.15">
      <c r="A423" s="35"/>
      <c r="B423" s="35"/>
      <c r="C423" s="35"/>
      <c r="E423" s="35" t="s">
        <v>247</v>
      </c>
      <c r="F423" s="22"/>
    </row>
    <row r="424" spans="1:6" ht="15" customHeight="1" x14ac:dyDescent="0.15">
      <c r="A424" s="35"/>
      <c r="B424" s="35"/>
      <c r="C424" s="35"/>
      <c r="E424" s="20" t="s">
        <v>248</v>
      </c>
    </row>
    <row r="425" spans="1:6" ht="15" customHeight="1" x14ac:dyDescent="0.15">
      <c r="A425" s="35"/>
      <c r="B425" s="35"/>
      <c r="C425" s="35"/>
      <c r="E425" s="20" t="s">
        <v>135</v>
      </c>
    </row>
    <row r="426" spans="1:6" ht="15" customHeight="1" x14ac:dyDescent="0.15">
      <c r="A426" s="35"/>
      <c r="B426" s="35"/>
      <c r="C426" s="35"/>
      <c r="E426" s="20" t="s">
        <v>244</v>
      </c>
    </row>
    <row r="427" spans="1:6" ht="15" customHeight="1" x14ac:dyDescent="0.15">
      <c r="A427" s="35"/>
      <c r="B427" s="35"/>
      <c r="C427" s="35"/>
      <c r="E427" s="20" t="s">
        <v>249</v>
      </c>
    </row>
    <row r="428" spans="1:6" ht="15" customHeight="1" x14ac:dyDescent="0.15">
      <c r="A428" s="35"/>
      <c r="B428" s="35"/>
      <c r="C428" s="35"/>
      <c r="E428" s="20" t="s">
        <v>251</v>
      </c>
    </row>
    <row r="429" spans="1:6" ht="15" customHeight="1" x14ac:dyDescent="0.15">
      <c r="A429" s="35"/>
      <c r="B429" s="35"/>
      <c r="C429" s="35"/>
      <c r="D429" s="35"/>
      <c r="E429" s="35" t="s">
        <v>252</v>
      </c>
      <c r="F429" s="22"/>
    </row>
    <row r="430" spans="1:6" ht="15" customHeight="1" x14ac:dyDescent="0.15">
      <c r="A430" s="35"/>
      <c r="B430" s="35"/>
      <c r="C430" s="35"/>
      <c r="D430" s="35"/>
      <c r="E430" s="35" t="s">
        <v>274</v>
      </c>
      <c r="F430" s="22"/>
    </row>
    <row r="431" spans="1:6" ht="15" customHeight="1" x14ac:dyDescent="0.15">
      <c r="D431" s="21"/>
      <c r="E431" s="21"/>
      <c r="F431" s="22"/>
    </row>
    <row r="432" spans="1:6" ht="15" customHeight="1" x14ac:dyDescent="0.15">
      <c r="D432" s="21"/>
      <c r="E432" s="21"/>
      <c r="F432" s="22"/>
    </row>
    <row r="433" spans="1:29" ht="15" customHeight="1" x14ac:dyDescent="0.15">
      <c r="A433" s="32"/>
      <c r="B433" s="32"/>
      <c r="C433" s="21"/>
      <c r="E433" s="27"/>
      <c r="F433" s="27"/>
      <c r="G433" s="27"/>
      <c r="H433" s="27"/>
      <c r="I433" s="27"/>
      <c r="J433" s="27"/>
      <c r="K433" s="27"/>
      <c r="L433" s="27"/>
      <c r="M433" s="28"/>
      <c r="N433" s="28"/>
      <c r="O433" s="28"/>
      <c r="P433" s="28"/>
      <c r="Q433" s="28"/>
      <c r="R433" s="28"/>
      <c r="S433" s="28"/>
      <c r="T433" s="28"/>
      <c r="U433" s="28"/>
      <c r="V433" s="28"/>
    </row>
    <row r="434" spans="1:29" ht="15" customHeight="1" x14ac:dyDescent="0.15">
      <c r="A434" s="32"/>
      <c r="B434" s="32"/>
      <c r="C434" s="21"/>
      <c r="D434" s="27" t="s">
        <v>0</v>
      </c>
      <c r="E434" s="27"/>
      <c r="F434" s="27"/>
      <c r="G434" s="27"/>
      <c r="H434" s="27"/>
      <c r="I434" s="27"/>
      <c r="J434" s="27"/>
      <c r="K434" s="27"/>
      <c r="L434" s="27"/>
      <c r="M434" s="28"/>
      <c r="N434" s="28"/>
      <c r="O434" s="28"/>
      <c r="P434" s="28"/>
      <c r="Q434" s="28"/>
      <c r="R434" s="28"/>
      <c r="S434" s="28"/>
      <c r="T434" s="28"/>
      <c r="U434" s="28"/>
      <c r="V434" s="28"/>
    </row>
    <row r="435" spans="1:29" ht="15" customHeight="1" x14ac:dyDescent="0.15">
      <c r="A435" s="32"/>
      <c r="B435" s="32"/>
      <c r="C435" s="21"/>
      <c r="E435" s="21"/>
      <c r="F435" s="22"/>
    </row>
    <row r="436" spans="1:29" ht="15" customHeight="1" x14ac:dyDescent="0.15">
      <c r="A436" s="32"/>
      <c r="B436" s="32"/>
      <c r="C436" s="21"/>
      <c r="D436" s="21"/>
      <c r="E436" s="21"/>
      <c r="F436" s="22"/>
    </row>
    <row r="437" spans="1:29" ht="15" customHeight="1" x14ac:dyDescent="0.15">
      <c r="A437" s="32"/>
      <c r="B437" s="32"/>
      <c r="C437" s="21"/>
      <c r="D437" s="21"/>
      <c r="E437" s="81" t="s">
        <v>1</v>
      </c>
      <c r="F437" s="81"/>
      <c r="G437" s="81"/>
      <c r="H437" s="23" t="s">
        <v>2</v>
      </c>
      <c r="I437" s="26" t="s">
        <v>88</v>
      </c>
      <c r="J437" s="26"/>
      <c r="K437" s="26"/>
    </row>
    <row r="438" spans="1:29" ht="15" customHeight="1" x14ac:dyDescent="0.15">
      <c r="A438" s="32"/>
      <c r="B438" s="32"/>
      <c r="C438" s="21"/>
      <c r="D438" s="21"/>
      <c r="E438" s="81" t="s">
        <v>4</v>
      </c>
      <c r="F438" s="81"/>
      <c r="G438" s="81"/>
      <c r="H438" s="23" t="s">
        <v>2</v>
      </c>
      <c r="I438" s="20" t="s">
        <v>87</v>
      </c>
    </row>
    <row r="439" spans="1:29" ht="15" customHeight="1" x14ac:dyDescent="0.15">
      <c r="A439" s="32"/>
      <c r="B439" s="32"/>
      <c r="C439" s="21"/>
      <c r="D439" s="21"/>
      <c r="E439" s="81" t="s">
        <v>6</v>
      </c>
      <c r="F439" s="81"/>
      <c r="G439" s="81"/>
      <c r="H439" s="23" t="s">
        <v>2</v>
      </c>
      <c r="I439" s="20" t="s">
        <v>7</v>
      </c>
    </row>
    <row r="440" spans="1:29" ht="15" customHeight="1" x14ac:dyDescent="0.15">
      <c r="A440" s="32"/>
      <c r="B440" s="32"/>
      <c r="C440" s="21"/>
      <c r="D440" s="21"/>
      <c r="E440" s="21"/>
      <c r="F440" s="21"/>
      <c r="G440" s="23"/>
    </row>
    <row r="441" spans="1:29" ht="15" customHeight="1" x14ac:dyDescent="0.15">
      <c r="A441" s="32"/>
      <c r="B441" s="32"/>
      <c r="C441" s="21"/>
      <c r="D441" s="21"/>
      <c r="E441" s="79" t="s">
        <v>8</v>
      </c>
      <c r="F441" s="79"/>
      <c r="G441" s="79"/>
      <c r="H441" s="79"/>
      <c r="I441" s="79"/>
      <c r="J441" s="82" t="s">
        <v>9</v>
      </c>
      <c r="K441" s="82"/>
      <c r="L441" s="82"/>
      <c r="M441" s="83" t="s">
        <v>10</v>
      </c>
      <c r="N441" s="84"/>
      <c r="O441" s="85"/>
      <c r="P441" s="74" t="s">
        <v>11</v>
      </c>
      <c r="Q441" s="74"/>
      <c r="R441" s="74"/>
      <c r="S441" s="74"/>
      <c r="T441" s="74"/>
      <c r="U441" s="74"/>
      <c r="V441" s="74"/>
      <c r="W441" s="74"/>
      <c r="X441" s="74"/>
      <c r="Y441" s="74" t="s">
        <v>12</v>
      </c>
      <c r="Z441" s="74"/>
      <c r="AA441" s="74"/>
      <c r="AB441" s="74"/>
    </row>
    <row r="442" spans="1:29" ht="15" customHeight="1" x14ac:dyDescent="0.15">
      <c r="A442" s="32"/>
      <c r="B442" s="32"/>
      <c r="C442" s="21"/>
      <c r="D442" s="21"/>
      <c r="E442" s="79"/>
      <c r="F442" s="79"/>
      <c r="G442" s="79"/>
      <c r="H442" s="79"/>
      <c r="I442" s="79"/>
      <c r="J442" s="82"/>
      <c r="K442" s="82"/>
      <c r="L442" s="82"/>
      <c r="M442" s="86"/>
      <c r="N442" s="87"/>
      <c r="O442" s="88"/>
      <c r="P442" s="74" t="s">
        <v>13</v>
      </c>
      <c r="Q442" s="74"/>
      <c r="R442" s="74"/>
      <c r="S442" s="74" t="s">
        <v>14</v>
      </c>
      <c r="T442" s="74"/>
      <c r="U442" s="74"/>
      <c r="V442" s="74" t="s">
        <v>15</v>
      </c>
      <c r="W442" s="74"/>
      <c r="X442" s="74"/>
      <c r="Y442" s="74"/>
      <c r="Z442" s="74"/>
      <c r="AA442" s="74"/>
      <c r="AB442" s="74"/>
    </row>
    <row r="443" spans="1:29" ht="15" customHeight="1" x14ac:dyDescent="0.15">
      <c r="A443" s="32"/>
      <c r="B443" s="32"/>
      <c r="C443" s="21"/>
      <c r="D443" s="21"/>
      <c r="E443" s="79"/>
      <c r="F443" s="79"/>
      <c r="G443" s="79"/>
      <c r="H443" s="79"/>
      <c r="I443" s="79"/>
      <c r="J443" s="82"/>
      <c r="K443" s="82"/>
      <c r="L443" s="82"/>
      <c r="M443" s="89"/>
      <c r="N443" s="90"/>
      <c r="O443" s="91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</row>
    <row r="444" spans="1:29" ht="15" customHeight="1" x14ac:dyDescent="0.15">
      <c r="A444" s="32"/>
      <c r="B444" s="32"/>
      <c r="C444" s="21"/>
      <c r="D444" s="21"/>
      <c r="E444" s="79" t="s">
        <v>16</v>
      </c>
      <c r="F444" s="79"/>
      <c r="G444" s="79"/>
      <c r="H444" s="80" t="s">
        <v>30</v>
      </c>
      <c r="I444" s="80"/>
      <c r="J444" s="80">
        <v>564</v>
      </c>
      <c r="K444" s="80"/>
      <c r="L444" s="80"/>
      <c r="M444" s="76">
        <f>【積算根拠及び契約単価】!$R$9</f>
        <v>0</v>
      </c>
      <c r="N444" s="77"/>
      <c r="O444" s="78"/>
      <c r="P444" s="76">
        <f>IF(J444&gt;【積算根拠及び契約単価】!$H$11,(【積算根拠及び契約単価】!$H$11-【積算根拠及び契約単価】!$H$10)*【積算根拠及び契約単価】!$R$10,IF(J444&gt;【積算根拠及び契約単価】!$H$10,(J444-【積算根拠及び契約単価】!$H$10)*【積算根拠及び契約単価】!$R$10,0))</f>
        <v>0</v>
      </c>
      <c r="Q444" s="77"/>
      <c r="R444" s="78"/>
      <c r="S444" s="76">
        <f>IF(J444&gt;【積算根拠及び契約単価】!$H$13,(【積算根拠及び契約単価】!$H$13-【積算根拠及び契約単価】!$H$12)*【積算根拠及び契約単価】!$R$12,IF(J444&gt;【積算根拠及び契約単価】!$H$12,(J444-【積算根拠及び契約単価】!$H$12)*【積算根拠及び契約単価】!$R$12,0))</f>
        <v>0</v>
      </c>
      <c r="T444" s="77"/>
      <c r="U444" s="78"/>
      <c r="V444" s="76">
        <f>IF(J444&gt;【積算根拠及び契約単価】!$H$14,(J444-【積算根拠及び契約単価】!$H$14)*【積算根拠及び契約単価】!$R$14,0)</f>
        <v>0</v>
      </c>
      <c r="W444" s="77"/>
      <c r="X444" s="78"/>
      <c r="Y444" s="75">
        <f t="shared" ref="Y444:Y467" si="14">ROUNDDOWN(M444+P444+S444+V444,0)</f>
        <v>0</v>
      </c>
      <c r="Z444" s="75"/>
      <c r="AA444" s="75"/>
      <c r="AB444" s="75"/>
      <c r="AC444" s="24"/>
    </row>
    <row r="445" spans="1:29" ht="15" customHeight="1" x14ac:dyDescent="0.15">
      <c r="A445" s="32"/>
      <c r="B445" s="32"/>
      <c r="C445" s="21"/>
      <c r="D445" s="21"/>
      <c r="E445" s="79" t="s">
        <v>16</v>
      </c>
      <c r="F445" s="79"/>
      <c r="G445" s="79"/>
      <c r="H445" s="80" t="s">
        <v>18</v>
      </c>
      <c r="I445" s="80"/>
      <c r="J445" s="80">
        <v>507</v>
      </c>
      <c r="K445" s="80"/>
      <c r="L445" s="80"/>
      <c r="M445" s="76">
        <f>【積算根拠及び契約単価】!$R$9</f>
        <v>0</v>
      </c>
      <c r="N445" s="77"/>
      <c r="O445" s="78"/>
      <c r="P445" s="76">
        <f>IF(J445&gt;【積算根拠及び契約単価】!$H$11,(【積算根拠及び契約単価】!$H$11-【積算根拠及び契約単価】!$H$10)*【積算根拠及び契約単価】!$R$10,IF(J445&gt;【積算根拠及び契約単価】!$H$10,(J445-【積算根拠及び契約単価】!$H$10)*【積算根拠及び契約単価】!$R$10,0))</f>
        <v>0</v>
      </c>
      <c r="Q445" s="77"/>
      <c r="R445" s="78"/>
      <c r="S445" s="76">
        <f>IF(J445&gt;【積算根拠及び契約単価】!$H$13,(【積算根拠及び契約単価】!$H$13-【積算根拠及び契約単価】!$H$12)*【積算根拠及び契約単価】!$R$12,IF(J445&gt;【積算根拠及び契約単価】!$H$12,(J445-【積算根拠及び契約単価】!$H$12)*【積算根拠及び契約単価】!$R$12,0))</f>
        <v>0</v>
      </c>
      <c r="T445" s="77"/>
      <c r="U445" s="78"/>
      <c r="V445" s="76">
        <f>IF(J445&gt;【積算根拠及び契約単価】!$H$14,(J445-【積算根拠及び契約単価】!$H$14)*【積算根拠及び契約単価】!$R$14,0)</f>
        <v>0</v>
      </c>
      <c r="W445" s="77"/>
      <c r="X445" s="78"/>
      <c r="Y445" s="75">
        <f t="shared" si="14"/>
        <v>0</v>
      </c>
      <c r="Z445" s="75"/>
      <c r="AA445" s="75"/>
      <c r="AB445" s="75"/>
    </row>
    <row r="446" spans="1:29" ht="15" customHeight="1" x14ac:dyDescent="0.15">
      <c r="D446" s="21"/>
      <c r="E446" s="79" t="s">
        <v>16</v>
      </c>
      <c r="F446" s="79"/>
      <c r="G446" s="79"/>
      <c r="H446" s="80" t="s">
        <v>19</v>
      </c>
      <c r="I446" s="80"/>
      <c r="J446" s="80">
        <v>440</v>
      </c>
      <c r="K446" s="80"/>
      <c r="L446" s="80"/>
      <c r="M446" s="76">
        <f>【積算根拠及び契約単価】!$R$9</f>
        <v>0</v>
      </c>
      <c r="N446" s="77"/>
      <c r="O446" s="78"/>
      <c r="P446" s="76">
        <f>IF(J446&gt;【積算根拠及び契約単価】!$H$11,(【積算根拠及び契約単価】!$H$11-【積算根拠及び契約単価】!$H$10)*【積算根拠及び契約単価】!$R$10,IF(J446&gt;【積算根拠及び契約単価】!$H$10,(J446-【積算根拠及び契約単価】!$H$10)*【積算根拠及び契約単価】!$R$10,0))</f>
        <v>0</v>
      </c>
      <c r="Q446" s="77"/>
      <c r="R446" s="78"/>
      <c r="S446" s="76">
        <f>IF(J446&gt;【積算根拠及び契約単価】!$H$13,(【積算根拠及び契約単価】!$H$13-【積算根拠及び契約単価】!$H$12)*【積算根拠及び契約単価】!$R$12,IF(J446&gt;【積算根拠及び契約単価】!$H$12,(J446-【積算根拠及び契約単価】!$H$12)*【積算根拠及び契約単価】!$R$12,0))</f>
        <v>0</v>
      </c>
      <c r="T446" s="77"/>
      <c r="U446" s="78"/>
      <c r="V446" s="76">
        <f>IF(J446&gt;【積算根拠及び契約単価】!$H$14,(J446-【積算根拠及び契約単価】!$H$14)*【積算根拠及び契約単価】!$R$14,0)</f>
        <v>0</v>
      </c>
      <c r="W446" s="77"/>
      <c r="X446" s="78"/>
      <c r="Y446" s="75">
        <f t="shared" si="14"/>
        <v>0</v>
      </c>
      <c r="Z446" s="75"/>
      <c r="AA446" s="75"/>
      <c r="AB446" s="75"/>
    </row>
    <row r="447" spans="1:29" ht="15" customHeight="1" x14ac:dyDescent="0.15">
      <c r="D447" s="21"/>
      <c r="E447" s="79" t="s">
        <v>16</v>
      </c>
      <c r="F447" s="79"/>
      <c r="G447" s="79"/>
      <c r="H447" s="80" t="s">
        <v>20</v>
      </c>
      <c r="I447" s="80"/>
      <c r="J447" s="80">
        <v>517</v>
      </c>
      <c r="K447" s="80"/>
      <c r="L447" s="80"/>
      <c r="M447" s="76">
        <f>【積算根拠及び契約単価】!$R$9</f>
        <v>0</v>
      </c>
      <c r="N447" s="77"/>
      <c r="O447" s="78"/>
      <c r="P447" s="76">
        <f>IF(J447&gt;【積算根拠及び契約単価】!$H$11,(【積算根拠及び契約単価】!$H$11-【積算根拠及び契約単価】!$H$10)*【積算根拠及び契約単価】!$R$10,IF(J447&gt;【積算根拠及び契約単価】!$H$10,(J447-【積算根拠及び契約単価】!$H$10)*【積算根拠及び契約単価】!$R$10,0))</f>
        <v>0</v>
      </c>
      <c r="Q447" s="77"/>
      <c r="R447" s="78"/>
      <c r="S447" s="76">
        <f>IF(J447&gt;【積算根拠及び契約単価】!$H$13,(【積算根拠及び契約単価】!$H$13-【積算根拠及び契約単価】!$H$12)*【積算根拠及び契約単価】!$R$12,IF(J447&gt;【積算根拠及び契約単価】!$H$12,(J447-【積算根拠及び契約単価】!$H$12)*【積算根拠及び契約単価】!$R$12,0))</f>
        <v>0</v>
      </c>
      <c r="T447" s="77"/>
      <c r="U447" s="78"/>
      <c r="V447" s="76">
        <f>IF(J447&gt;【積算根拠及び契約単価】!$H$14,(J447-【積算根拠及び契約単価】!$H$14)*【積算根拠及び契約単価】!$R$14,0)</f>
        <v>0</v>
      </c>
      <c r="W447" s="77"/>
      <c r="X447" s="78"/>
      <c r="Y447" s="75">
        <f t="shared" si="14"/>
        <v>0</v>
      </c>
      <c r="Z447" s="75"/>
      <c r="AA447" s="75"/>
      <c r="AB447" s="75"/>
    </row>
    <row r="448" spans="1:29" ht="15" customHeight="1" x14ac:dyDescent="0.15">
      <c r="D448" s="21"/>
      <c r="E448" s="79" t="s">
        <v>16</v>
      </c>
      <c r="F448" s="79"/>
      <c r="G448" s="79"/>
      <c r="H448" s="80" t="s">
        <v>21</v>
      </c>
      <c r="I448" s="80"/>
      <c r="J448" s="80">
        <v>543</v>
      </c>
      <c r="K448" s="80"/>
      <c r="L448" s="80"/>
      <c r="M448" s="76">
        <f>【積算根拠及び契約単価】!$R$9</f>
        <v>0</v>
      </c>
      <c r="N448" s="77"/>
      <c r="O448" s="78"/>
      <c r="P448" s="76">
        <f>IF(J448&gt;【積算根拠及び契約単価】!$H$11,(【積算根拠及び契約単価】!$H$11-【積算根拠及び契約単価】!$H$10)*【積算根拠及び契約単価】!$R$10,IF(J448&gt;【積算根拠及び契約単価】!$H$10,(J448-【積算根拠及び契約単価】!$H$10)*【積算根拠及び契約単価】!$R$10,0))</f>
        <v>0</v>
      </c>
      <c r="Q448" s="77"/>
      <c r="R448" s="78"/>
      <c r="S448" s="76">
        <f>IF(J448&gt;【積算根拠及び契約単価】!$H$13,(【積算根拠及び契約単価】!$H$13-【積算根拠及び契約単価】!$H$12)*【積算根拠及び契約単価】!$R$12,IF(J448&gt;【積算根拠及び契約単価】!$H$12,(J448-【積算根拠及び契約単価】!$H$12)*【積算根拠及び契約単価】!$R$12,0))</f>
        <v>0</v>
      </c>
      <c r="T448" s="77"/>
      <c r="U448" s="78"/>
      <c r="V448" s="76">
        <f>IF(J448&gt;【積算根拠及び契約単価】!$H$14,(J448-【積算根拠及び契約単価】!$H$14)*【積算根拠及び契約単価】!$R$14,0)</f>
        <v>0</v>
      </c>
      <c r="W448" s="77"/>
      <c r="X448" s="78"/>
      <c r="Y448" s="75">
        <f t="shared" si="14"/>
        <v>0</v>
      </c>
      <c r="Z448" s="75"/>
      <c r="AA448" s="75"/>
      <c r="AB448" s="75"/>
    </row>
    <row r="449" spans="4:28" ht="15" customHeight="1" x14ac:dyDescent="0.15">
      <c r="D449" s="21"/>
      <c r="E449" s="79" t="s">
        <v>16</v>
      </c>
      <c r="F449" s="79"/>
      <c r="G449" s="79"/>
      <c r="H449" s="80" t="s">
        <v>22</v>
      </c>
      <c r="I449" s="80"/>
      <c r="J449" s="80">
        <v>552</v>
      </c>
      <c r="K449" s="80"/>
      <c r="L449" s="80"/>
      <c r="M449" s="76">
        <f>【積算根拠及び契約単価】!$R$9</f>
        <v>0</v>
      </c>
      <c r="N449" s="77"/>
      <c r="O449" s="78"/>
      <c r="P449" s="76">
        <f>IF(J449&gt;【積算根拠及び契約単価】!$H$11,(【積算根拠及び契約単価】!$H$11-【積算根拠及び契約単価】!$H$10)*【積算根拠及び契約単価】!$R$10,IF(J449&gt;【積算根拠及び契約単価】!$H$10,(J449-【積算根拠及び契約単価】!$H$10)*【積算根拠及び契約単価】!$R$10,0))</f>
        <v>0</v>
      </c>
      <c r="Q449" s="77"/>
      <c r="R449" s="78"/>
      <c r="S449" s="76">
        <f>IF(J449&gt;【積算根拠及び契約単価】!$H$13,(【積算根拠及び契約単価】!$H$13-【積算根拠及び契約単価】!$H$12)*【積算根拠及び契約単価】!$R$12,IF(J449&gt;【積算根拠及び契約単価】!$H$12,(J449-【積算根拠及び契約単価】!$H$12)*【積算根拠及び契約単価】!$R$12,0))</f>
        <v>0</v>
      </c>
      <c r="T449" s="77"/>
      <c r="U449" s="78"/>
      <c r="V449" s="76">
        <f>IF(J449&gt;【積算根拠及び契約単価】!$H$14,(J449-【積算根拠及び契約単価】!$H$14)*【積算根拠及び契約単価】!$R$14,0)</f>
        <v>0</v>
      </c>
      <c r="W449" s="77"/>
      <c r="X449" s="78"/>
      <c r="Y449" s="75">
        <f t="shared" si="14"/>
        <v>0</v>
      </c>
      <c r="Z449" s="75"/>
      <c r="AA449" s="75"/>
      <c r="AB449" s="75"/>
    </row>
    <row r="450" spans="4:28" ht="15" customHeight="1" x14ac:dyDescent="0.15">
      <c r="E450" s="79" t="s">
        <v>16</v>
      </c>
      <c r="F450" s="79"/>
      <c r="G450" s="79"/>
      <c r="H450" s="80" t="s">
        <v>23</v>
      </c>
      <c r="I450" s="80"/>
      <c r="J450" s="80">
        <v>581</v>
      </c>
      <c r="K450" s="80"/>
      <c r="L450" s="80"/>
      <c r="M450" s="76">
        <f>【積算根拠及び契約単価】!$R$9</f>
        <v>0</v>
      </c>
      <c r="N450" s="77"/>
      <c r="O450" s="78"/>
      <c r="P450" s="76">
        <f>IF(J450&gt;【積算根拠及び契約単価】!$H$11,(【積算根拠及び契約単価】!$H$11-【積算根拠及び契約単価】!$H$10)*【積算根拠及び契約単価】!$R$10,IF(J450&gt;【積算根拠及び契約単価】!$H$10,(J450-【積算根拠及び契約単価】!$H$10)*【積算根拠及び契約単価】!$R$10,0))</f>
        <v>0</v>
      </c>
      <c r="Q450" s="77"/>
      <c r="R450" s="78"/>
      <c r="S450" s="76">
        <f>IF(J450&gt;【積算根拠及び契約単価】!$H$13,(【積算根拠及び契約単価】!$H$13-【積算根拠及び契約単価】!$H$12)*【積算根拠及び契約単価】!$R$12,IF(J450&gt;【積算根拠及び契約単価】!$H$12,(J450-【積算根拠及び契約単価】!$H$12)*【積算根拠及び契約単価】!$R$12,0))</f>
        <v>0</v>
      </c>
      <c r="T450" s="77"/>
      <c r="U450" s="78"/>
      <c r="V450" s="76">
        <f>IF(J450&gt;【積算根拠及び契約単価】!$H$14,(J450-【積算根拠及び契約単価】!$H$14)*【積算根拠及び契約単価】!$R$14,0)</f>
        <v>0</v>
      </c>
      <c r="W450" s="77"/>
      <c r="X450" s="78"/>
      <c r="Y450" s="75">
        <f t="shared" si="14"/>
        <v>0</v>
      </c>
      <c r="Z450" s="75"/>
      <c r="AA450" s="75"/>
      <c r="AB450" s="75"/>
    </row>
    <row r="451" spans="4:28" ht="15" customHeight="1" x14ac:dyDescent="0.15">
      <c r="E451" s="79" t="s">
        <v>16</v>
      </c>
      <c r="F451" s="79"/>
      <c r="G451" s="79"/>
      <c r="H451" s="80" t="s">
        <v>24</v>
      </c>
      <c r="I451" s="80"/>
      <c r="J451" s="80">
        <v>673</v>
      </c>
      <c r="K451" s="80"/>
      <c r="L451" s="80"/>
      <c r="M451" s="76">
        <f>【積算根拠及び契約単価】!$R$9</f>
        <v>0</v>
      </c>
      <c r="N451" s="77"/>
      <c r="O451" s="78"/>
      <c r="P451" s="76">
        <f>IF(J451&gt;【積算根拠及び契約単価】!$H$11,(【積算根拠及び契約単価】!$H$11-【積算根拠及び契約単価】!$H$10)*【積算根拠及び契約単価】!$R$10,IF(J451&gt;【積算根拠及び契約単価】!$H$10,(J451-【積算根拠及び契約単価】!$H$10)*【積算根拠及び契約単価】!$R$10,0))</f>
        <v>0</v>
      </c>
      <c r="Q451" s="77"/>
      <c r="R451" s="78"/>
      <c r="S451" s="76">
        <f>IF(J451&gt;【積算根拠及び契約単価】!$H$13,(【積算根拠及び契約単価】!$H$13-【積算根拠及び契約単価】!$H$12)*【積算根拠及び契約単価】!$R$12,IF(J451&gt;【積算根拠及び契約単価】!$H$12,(J451-【積算根拠及び契約単価】!$H$12)*【積算根拠及び契約単価】!$R$12,0))</f>
        <v>0</v>
      </c>
      <c r="T451" s="77"/>
      <c r="U451" s="78"/>
      <c r="V451" s="76">
        <f>IF(J451&gt;【積算根拠及び契約単価】!$H$14,(J451-【積算根拠及び契約単価】!$H$14)*【積算根拠及び契約単価】!$R$14,0)</f>
        <v>0</v>
      </c>
      <c r="W451" s="77"/>
      <c r="X451" s="78"/>
      <c r="Y451" s="75">
        <f t="shared" si="14"/>
        <v>0</v>
      </c>
      <c r="Z451" s="75"/>
      <c r="AA451" s="75"/>
      <c r="AB451" s="75"/>
    </row>
    <row r="452" spans="4:28" ht="15" customHeight="1" x14ac:dyDescent="0.15">
      <c r="E452" s="79" t="s">
        <v>16</v>
      </c>
      <c r="F452" s="79"/>
      <c r="G452" s="79"/>
      <c r="H452" s="80" t="s">
        <v>25</v>
      </c>
      <c r="I452" s="80"/>
      <c r="J452" s="80">
        <v>642</v>
      </c>
      <c r="K452" s="80"/>
      <c r="L452" s="80"/>
      <c r="M452" s="76">
        <f>【積算根拠及び契約単価】!$R$9</f>
        <v>0</v>
      </c>
      <c r="N452" s="77"/>
      <c r="O452" s="78"/>
      <c r="P452" s="76">
        <f>IF(J452&gt;【積算根拠及び契約単価】!$H$11,(【積算根拠及び契約単価】!$H$11-【積算根拠及び契約単価】!$H$10)*【積算根拠及び契約単価】!$R$10,IF(J452&gt;【積算根拠及び契約単価】!$H$10,(J452-【積算根拠及び契約単価】!$H$10)*【積算根拠及び契約単価】!$R$10,0))</f>
        <v>0</v>
      </c>
      <c r="Q452" s="77"/>
      <c r="R452" s="78"/>
      <c r="S452" s="76">
        <f>IF(J452&gt;【積算根拠及び契約単価】!$H$13,(【積算根拠及び契約単価】!$H$13-【積算根拠及び契約単価】!$H$12)*【積算根拠及び契約単価】!$R$12,IF(J452&gt;【積算根拠及び契約単価】!$H$12,(J452-【積算根拠及び契約単価】!$H$12)*【積算根拠及び契約単価】!$R$12,0))</f>
        <v>0</v>
      </c>
      <c r="T452" s="77"/>
      <c r="U452" s="78"/>
      <c r="V452" s="76">
        <f>IF(J452&gt;【積算根拠及び契約単価】!$H$14,(J452-【積算根拠及び契約単価】!$H$14)*【積算根拠及び契約単価】!$R$14,0)</f>
        <v>0</v>
      </c>
      <c r="W452" s="77"/>
      <c r="X452" s="78"/>
      <c r="Y452" s="75">
        <f t="shared" si="14"/>
        <v>0</v>
      </c>
      <c r="Z452" s="75"/>
      <c r="AA452" s="75"/>
      <c r="AB452" s="75"/>
    </row>
    <row r="453" spans="4:28" ht="15" customHeight="1" x14ac:dyDescent="0.15">
      <c r="E453" s="79" t="s">
        <v>26</v>
      </c>
      <c r="F453" s="79"/>
      <c r="G453" s="79"/>
      <c r="H453" s="80" t="s">
        <v>27</v>
      </c>
      <c r="I453" s="80"/>
      <c r="J453" s="80">
        <v>673</v>
      </c>
      <c r="K453" s="80"/>
      <c r="L453" s="80"/>
      <c r="M453" s="76">
        <f>【積算根拠及び契約単価】!$R$9</f>
        <v>0</v>
      </c>
      <c r="N453" s="77"/>
      <c r="O453" s="78"/>
      <c r="P453" s="76">
        <f>IF(J453&gt;【積算根拠及び契約単価】!$H$11,(【積算根拠及び契約単価】!$H$11-【積算根拠及び契約単価】!$H$10)*【積算根拠及び契約単価】!$R$10,IF(J453&gt;【積算根拠及び契約単価】!$H$10,(J453-【積算根拠及び契約単価】!$H$10)*【積算根拠及び契約単価】!$R$10,0))</f>
        <v>0</v>
      </c>
      <c r="Q453" s="77"/>
      <c r="R453" s="78"/>
      <c r="S453" s="76">
        <f>IF(J453&gt;【積算根拠及び契約単価】!$H$13,(【積算根拠及び契約単価】!$H$13-【積算根拠及び契約単価】!$H$12)*【積算根拠及び契約単価】!$R$12,IF(J453&gt;【積算根拠及び契約単価】!$H$12,(J453-【積算根拠及び契約単価】!$H$12)*【積算根拠及び契約単価】!$R$12,0))</f>
        <v>0</v>
      </c>
      <c r="T453" s="77"/>
      <c r="U453" s="78"/>
      <c r="V453" s="76">
        <f>IF(J453&gt;【積算根拠及び契約単価】!$H$14,(J453-【積算根拠及び契約単価】!$H$14)*【積算根拠及び契約単価】!$R$14,0)</f>
        <v>0</v>
      </c>
      <c r="W453" s="77"/>
      <c r="X453" s="78"/>
      <c r="Y453" s="75">
        <f t="shared" si="14"/>
        <v>0</v>
      </c>
      <c r="Z453" s="75"/>
      <c r="AA453" s="75"/>
      <c r="AB453" s="75"/>
    </row>
    <row r="454" spans="4:28" ht="15" customHeight="1" x14ac:dyDescent="0.15">
      <c r="E454" s="79" t="s">
        <v>26</v>
      </c>
      <c r="F454" s="79"/>
      <c r="G454" s="79"/>
      <c r="H454" s="80" t="s">
        <v>28</v>
      </c>
      <c r="I454" s="80"/>
      <c r="J454" s="80">
        <v>593</v>
      </c>
      <c r="K454" s="80"/>
      <c r="L454" s="80"/>
      <c r="M454" s="76">
        <f>【積算根拠及び契約単価】!$R$9</f>
        <v>0</v>
      </c>
      <c r="N454" s="77"/>
      <c r="O454" s="78"/>
      <c r="P454" s="76">
        <f>IF(J454&gt;【積算根拠及び契約単価】!$H$11,(【積算根拠及び契約単価】!$H$11-【積算根拠及び契約単価】!$H$10)*【積算根拠及び契約単価】!$R$10,IF(J454&gt;【積算根拠及び契約単価】!$H$10,(J454-【積算根拠及び契約単価】!$H$10)*【積算根拠及び契約単価】!$R$10,0))</f>
        <v>0</v>
      </c>
      <c r="Q454" s="77"/>
      <c r="R454" s="78"/>
      <c r="S454" s="76">
        <f>IF(J454&gt;【積算根拠及び契約単価】!$H$13,(【積算根拠及び契約単価】!$H$13-【積算根拠及び契約単価】!$H$12)*【積算根拠及び契約単価】!$R$12,IF(J454&gt;【積算根拠及び契約単価】!$H$12,(J454-【積算根拠及び契約単価】!$H$12)*【積算根拠及び契約単価】!$R$12,0))</f>
        <v>0</v>
      </c>
      <c r="T454" s="77"/>
      <c r="U454" s="78"/>
      <c r="V454" s="76">
        <f>IF(J454&gt;【積算根拠及び契約単価】!$H$14,(J454-【積算根拠及び契約単価】!$H$14)*【積算根拠及び契約単価】!$R$14,0)</f>
        <v>0</v>
      </c>
      <c r="W454" s="77"/>
      <c r="X454" s="78"/>
      <c r="Y454" s="75">
        <f t="shared" si="14"/>
        <v>0</v>
      </c>
      <c r="Z454" s="75"/>
      <c r="AA454" s="75"/>
      <c r="AB454" s="75"/>
    </row>
    <row r="455" spans="4:28" ht="15" customHeight="1" x14ac:dyDescent="0.15">
      <c r="E455" s="79" t="s">
        <v>26</v>
      </c>
      <c r="F455" s="79"/>
      <c r="G455" s="79"/>
      <c r="H455" s="80" t="s">
        <v>29</v>
      </c>
      <c r="I455" s="80"/>
      <c r="J455" s="80">
        <v>598</v>
      </c>
      <c r="K455" s="80"/>
      <c r="L455" s="80"/>
      <c r="M455" s="76">
        <f>【積算根拠及び契約単価】!$R$9</f>
        <v>0</v>
      </c>
      <c r="N455" s="77"/>
      <c r="O455" s="78"/>
      <c r="P455" s="76">
        <f>IF(J455&gt;【積算根拠及び契約単価】!$H$11,(【積算根拠及び契約単価】!$H$11-【積算根拠及び契約単価】!$H$10)*【積算根拠及び契約単価】!$R$10,IF(J455&gt;【積算根拠及び契約単価】!$H$10,(J455-【積算根拠及び契約単価】!$H$10)*【積算根拠及び契約単価】!$R$10,0))</f>
        <v>0</v>
      </c>
      <c r="Q455" s="77"/>
      <c r="R455" s="78"/>
      <c r="S455" s="76">
        <f>IF(J455&gt;【積算根拠及び契約単価】!$H$13,(【積算根拠及び契約単価】!$H$13-【積算根拠及び契約単価】!$H$12)*【積算根拠及び契約単価】!$R$12,IF(J455&gt;【積算根拠及び契約単価】!$H$12,(J455-【積算根拠及び契約単価】!$H$12)*【積算根拠及び契約単価】!$R$12,0))</f>
        <v>0</v>
      </c>
      <c r="T455" s="77"/>
      <c r="U455" s="78"/>
      <c r="V455" s="76">
        <f>IF(J455&gt;【積算根拠及び契約単価】!$H$14,(J455-【積算根拠及び契約単価】!$H$14)*【積算根拠及び契約単価】!$R$14,0)</f>
        <v>0</v>
      </c>
      <c r="W455" s="77"/>
      <c r="X455" s="78"/>
      <c r="Y455" s="75">
        <f t="shared" si="14"/>
        <v>0</v>
      </c>
      <c r="Z455" s="75"/>
      <c r="AA455" s="75"/>
      <c r="AB455" s="75"/>
    </row>
    <row r="456" spans="4:28" ht="15" customHeight="1" x14ac:dyDescent="0.15">
      <c r="D456" s="21"/>
      <c r="E456" s="79" t="s">
        <v>26</v>
      </c>
      <c r="F456" s="79"/>
      <c r="G456" s="79"/>
      <c r="H456" s="80" t="s">
        <v>30</v>
      </c>
      <c r="I456" s="80"/>
      <c r="J456" s="80">
        <v>521</v>
      </c>
      <c r="K456" s="80"/>
      <c r="L456" s="80"/>
      <c r="M456" s="76">
        <f>【積算根拠及び契約単価】!$R$9</f>
        <v>0</v>
      </c>
      <c r="N456" s="77"/>
      <c r="O456" s="78"/>
      <c r="P456" s="76">
        <f>IF(J456&gt;【積算根拠及び契約単価】!$H$11,(【積算根拠及び契約単価】!$H$11-【積算根拠及び契約単価】!$H$10)*【積算根拠及び契約単価】!$R$10,IF(J456&gt;【積算根拠及び契約単価】!$H$10,(J456-【積算根拠及び契約単価】!$H$10)*【積算根拠及び契約単価】!$R$10,0))</f>
        <v>0</v>
      </c>
      <c r="Q456" s="77"/>
      <c r="R456" s="78"/>
      <c r="S456" s="76">
        <f>IF(J456&gt;【積算根拠及び契約単価】!$H$13,(【積算根拠及び契約単価】!$H$13-【積算根拠及び契約単価】!$H$12)*【積算根拠及び契約単価】!$R$12,IF(J456&gt;【積算根拠及び契約単価】!$H$12,(J456-【積算根拠及び契約単価】!$H$12)*【積算根拠及び契約単価】!$R$12,0))</f>
        <v>0</v>
      </c>
      <c r="T456" s="77"/>
      <c r="U456" s="78"/>
      <c r="V456" s="76">
        <f>IF(J456&gt;【積算根拠及び契約単価】!$H$14,(J456-【積算根拠及び契約単価】!$H$14)*【積算根拠及び契約単価】!$R$14,0)</f>
        <v>0</v>
      </c>
      <c r="W456" s="77"/>
      <c r="X456" s="78"/>
      <c r="Y456" s="75">
        <f t="shared" si="14"/>
        <v>0</v>
      </c>
      <c r="Z456" s="75"/>
      <c r="AA456" s="75"/>
      <c r="AB456" s="75"/>
    </row>
    <row r="457" spans="4:28" ht="15" customHeight="1" x14ac:dyDescent="0.15">
      <c r="D457" s="21"/>
      <c r="E457" s="79" t="s">
        <v>26</v>
      </c>
      <c r="F457" s="79"/>
      <c r="G457" s="79"/>
      <c r="H457" s="80" t="s">
        <v>18</v>
      </c>
      <c r="I457" s="80"/>
      <c r="J457" s="80">
        <v>531</v>
      </c>
      <c r="K457" s="80"/>
      <c r="L457" s="80"/>
      <c r="M457" s="76">
        <f>【積算根拠及び契約単価】!$R$9</f>
        <v>0</v>
      </c>
      <c r="N457" s="77"/>
      <c r="O457" s="78"/>
      <c r="P457" s="76">
        <f>IF(J457&gt;【積算根拠及び契約単価】!$H$11,(【積算根拠及び契約単価】!$H$11-【積算根拠及び契約単価】!$H$10)*【積算根拠及び契約単価】!$R$10,IF(J457&gt;【積算根拠及び契約単価】!$H$10,(J457-【積算根拠及び契約単価】!$H$10)*【積算根拠及び契約単価】!$R$10,0))</f>
        <v>0</v>
      </c>
      <c r="Q457" s="77"/>
      <c r="R457" s="78"/>
      <c r="S457" s="76">
        <f>IF(J457&gt;【積算根拠及び契約単価】!$H$13,(【積算根拠及び契約単価】!$H$13-【積算根拠及び契約単価】!$H$12)*【積算根拠及び契約単価】!$R$12,IF(J457&gt;【積算根拠及び契約単価】!$H$12,(J457-【積算根拠及び契約単価】!$H$12)*【積算根拠及び契約単価】!$R$12,0))</f>
        <v>0</v>
      </c>
      <c r="T457" s="77"/>
      <c r="U457" s="78"/>
      <c r="V457" s="76">
        <f>IF(J457&gt;【積算根拠及び契約単価】!$H$14,(J457-【積算根拠及び契約単価】!$H$14)*【積算根拠及び契約単価】!$R$14,0)</f>
        <v>0</v>
      </c>
      <c r="W457" s="77"/>
      <c r="X457" s="78"/>
      <c r="Y457" s="75">
        <f t="shared" si="14"/>
        <v>0</v>
      </c>
      <c r="Z457" s="75"/>
      <c r="AA457" s="75"/>
      <c r="AB457" s="75"/>
    </row>
    <row r="458" spans="4:28" ht="15" customHeight="1" x14ac:dyDescent="0.15">
      <c r="D458" s="21"/>
      <c r="E458" s="79" t="s">
        <v>26</v>
      </c>
      <c r="F458" s="79"/>
      <c r="G458" s="79"/>
      <c r="H458" s="80" t="s">
        <v>19</v>
      </c>
      <c r="I458" s="80"/>
      <c r="J458" s="80">
        <v>443</v>
      </c>
      <c r="K458" s="80"/>
      <c r="L458" s="80"/>
      <c r="M458" s="76">
        <f>【積算根拠及び契約単価】!$R$9</f>
        <v>0</v>
      </c>
      <c r="N458" s="77"/>
      <c r="O458" s="78"/>
      <c r="P458" s="76">
        <f>IF(J458&gt;【積算根拠及び契約単価】!$H$11,(【積算根拠及び契約単価】!$H$11-【積算根拠及び契約単価】!$H$10)*【積算根拠及び契約単価】!$R$10,IF(J458&gt;【積算根拠及び契約単価】!$H$10,(J458-【積算根拠及び契約単価】!$H$10)*【積算根拠及び契約単価】!$R$10,0))</f>
        <v>0</v>
      </c>
      <c r="Q458" s="77"/>
      <c r="R458" s="78"/>
      <c r="S458" s="76">
        <f>IF(J458&gt;【積算根拠及び契約単価】!$H$13,(【積算根拠及び契約単価】!$H$13-【積算根拠及び契約単価】!$H$12)*【積算根拠及び契約単価】!$R$12,IF(J458&gt;【積算根拠及び契約単価】!$H$12,(J458-【積算根拠及び契約単価】!$H$12)*【積算根拠及び契約単価】!$R$12,0))</f>
        <v>0</v>
      </c>
      <c r="T458" s="77"/>
      <c r="U458" s="78"/>
      <c r="V458" s="76">
        <f>IF(J458&gt;【積算根拠及び契約単価】!$H$14,(J458-【積算根拠及び契約単価】!$H$14)*【積算根拠及び契約単価】!$R$14,0)</f>
        <v>0</v>
      </c>
      <c r="W458" s="77"/>
      <c r="X458" s="78"/>
      <c r="Y458" s="75">
        <f t="shared" si="14"/>
        <v>0</v>
      </c>
      <c r="Z458" s="75"/>
      <c r="AA458" s="75"/>
      <c r="AB458" s="75"/>
    </row>
    <row r="459" spans="4:28" ht="15" customHeight="1" x14ac:dyDescent="0.15">
      <c r="D459" s="21"/>
      <c r="E459" s="79" t="s">
        <v>26</v>
      </c>
      <c r="F459" s="79"/>
      <c r="G459" s="79"/>
      <c r="H459" s="80" t="s">
        <v>20</v>
      </c>
      <c r="I459" s="80"/>
      <c r="J459" s="80">
        <v>492</v>
      </c>
      <c r="K459" s="80"/>
      <c r="L459" s="80"/>
      <c r="M459" s="76">
        <f>【積算根拠及び契約単価】!$R$9</f>
        <v>0</v>
      </c>
      <c r="N459" s="77"/>
      <c r="O459" s="78"/>
      <c r="P459" s="76">
        <f>IF(J459&gt;【積算根拠及び契約単価】!$H$11,(【積算根拠及び契約単価】!$H$11-【積算根拠及び契約単価】!$H$10)*【積算根拠及び契約単価】!$R$10,IF(J459&gt;【積算根拠及び契約単価】!$H$10,(J459-【積算根拠及び契約単価】!$H$10)*【積算根拠及び契約単価】!$R$10,0))</f>
        <v>0</v>
      </c>
      <c r="Q459" s="77"/>
      <c r="R459" s="78"/>
      <c r="S459" s="76">
        <f>IF(J459&gt;【積算根拠及び契約単価】!$H$13,(【積算根拠及び契約単価】!$H$13-【積算根拠及び契約単価】!$H$12)*【積算根拠及び契約単価】!$R$12,IF(J459&gt;【積算根拠及び契約単価】!$H$12,(J459-【積算根拠及び契約単価】!$H$12)*【積算根拠及び契約単価】!$R$12,0))</f>
        <v>0</v>
      </c>
      <c r="T459" s="77"/>
      <c r="U459" s="78"/>
      <c r="V459" s="76">
        <f>IF(J459&gt;【積算根拠及び契約単価】!$H$14,(J459-【積算根拠及び契約単価】!$H$14)*【積算根拠及び契約単価】!$R$14,0)</f>
        <v>0</v>
      </c>
      <c r="W459" s="77"/>
      <c r="X459" s="78"/>
      <c r="Y459" s="75">
        <f t="shared" si="14"/>
        <v>0</v>
      </c>
      <c r="Z459" s="75"/>
      <c r="AA459" s="75"/>
      <c r="AB459" s="75"/>
    </row>
    <row r="460" spans="4:28" ht="15" customHeight="1" x14ac:dyDescent="0.15">
      <c r="D460" s="21"/>
      <c r="E460" s="79" t="s">
        <v>26</v>
      </c>
      <c r="F460" s="79"/>
      <c r="G460" s="79"/>
      <c r="H460" s="80" t="s">
        <v>21</v>
      </c>
      <c r="I460" s="80"/>
      <c r="J460" s="80">
        <v>556</v>
      </c>
      <c r="K460" s="80"/>
      <c r="L460" s="80"/>
      <c r="M460" s="76">
        <f>【積算根拠及び契約単価】!$R$9</f>
        <v>0</v>
      </c>
      <c r="N460" s="77"/>
      <c r="O460" s="78"/>
      <c r="P460" s="76">
        <f>IF(J460&gt;【積算根拠及び契約単価】!$H$11,(【積算根拠及び契約単価】!$H$11-【積算根拠及び契約単価】!$H$10)*【積算根拠及び契約単価】!$R$10,IF(J460&gt;【積算根拠及び契約単価】!$H$10,(J460-【積算根拠及び契約単価】!$H$10)*【積算根拠及び契約単価】!$R$10,0))</f>
        <v>0</v>
      </c>
      <c r="Q460" s="77"/>
      <c r="R460" s="78"/>
      <c r="S460" s="76">
        <f>IF(J460&gt;【積算根拠及び契約単価】!$H$13,(【積算根拠及び契約単価】!$H$13-【積算根拠及び契約単価】!$H$12)*【積算根拠及び契約単価】!$R$12,IF(J460&gt;【積算根拠及び契約単価】!$H$12,(J460-【積算根拠及び契約単価】!$H$12)*【積算根拠及び契約単価】!$R$12,0))</f>
        <v>0</v>
      </c>
      <c r="T460" s="77"/>
      <c r="U460" s="78"/>
      <c r="V460" s="76">
        <f>IF(J460&gt;【積算根拠及び契約単価】!$H$14,(J460-【積算根拠及び契約単価】!$H$14)*【積算根拠及び契約単価】!$R$14,0)</f>
        <v>0</v>
      </c>
      <c r="W460" s="77"/>
      <c r="X460" s="78"/>
      <c r="Y460" s="75">
        <f t="shared" si="14"/>
        <v>0</v>
      </c>
      <c r="Z460" s="75"/>
      <c r="AA460" s="75"/>
      <c r="AB460" s="75"/>
    </row>
    <row r="461" spans="4:28" ht="15" customHeight="1" x14ac:dyDescent="0.15">
      <c r="D461" s="21"/>
      <c r="E461" s="79" t="s">
        <v>26</v>
      </c>
      <c r="F461" s="79"/>
      <c r="G461" s="79"/>
      <c r="H461" s="80" t="s">
        <v>22</v>
      </c>
      <c r="I461" s="80"/>
      <c r="J461" s="80">
        <v>532</v>
      </c>
      <c r="K461" s="80"/>
      <c r="L461" s="80"/>
      <c r="M461" s="76">
        <f>【積算根拠及び契約単価】!$R$9</f>
        <v>0</v>
      </c>
      <c r="N461" s="77"/>
      <c r="O461" s="78"/>
      <c r="P461" s="76">
        <f>IF(J461&gt;【積算根拠及び契約単価】!$H$11,(【積算根拠及び契約単価】!$H$11-【積算根拠及び契約単価】!$H$10)*【積算根拠及び契約単価】!$R$10,IF(J461&gt;【積算根拠及び契約単価】!$H$10,(J461-【積算根拠及び契約単価】!$H$10)*【積算根拠及び契約単価】!$R$10,0))</f>
        <v>0</v>
      </c>
      <c r="Q461" s="77"/>
      <c r="R461" s="78"/>
      <c r="S461" s="76">
        <f>IF(J461&gt;【積算根拠及び契約単価】!$H$13,(【積算根拠及び契約単価】!$H$13-【積算根拠及び契約単価】!$H$12)*【積算根拠及び契約単価】!$R$12,IF(J461&gt;【積算根拠及び契約単価】!$H$12,(J461-【積算根拠及び契約単価】!$H$12)*【積算根拠及び契約単価】!$R$12,0))</f>
        <v>0</v>
      </c>
      <c r="T461" s="77"/>
      <c r="U461" s="78"/>
      <c r="V461" s="76">
        <f>IF(J461&gt;【積算根拠及び契約単価】!$H$14,(J461-【積算根拠及び契約単価】!$H$14)*【積算根拠及び契約単価】!$R$14,0)</f>
        <v>0</v>
      </c>
      <c r="W461" s="77"/>
      <c r="X461" s="78"/>
      <c r="Y461" s="75">
        <f t="shared" si="14"/>
        <v>0</v>
      </c>
      <c r="Z461" s="75"/>
      <c r="AA461" s="75"/>
      <c r="AB461" s="75"/>
    </row>
    <row r="462" spans="4:28" ht="15" customHeight="1" x14ac:dyDescent="0.15">
      <c r="D462" s="21"/>
      <c r="E462" s="79" t="s">
        <v>26</v>
      </c>
      <c r="F462" s="79"/>
      <c r="G462" s="79"/>
      <c r="H462" s="80" t="s">
        <v>23</v>
      </c>
      <c r="I462" s="80"/>
      <c r="J462" s="80">
        <v>591</v>
      </c>
      <c r="K462" s="80"/>
      <c r="L462" s="80"/>
      <c r="M462" s="76">
        <f>【積算根拠及び契約単価】!$R$9</f>
        <v>0</v>
      </c>
      <c r="N462" s="77"/>
      <c r="O462" s="78"/>
      <c r="P462" s="76">
        <f>IF(J462&gt;【積算根拠及び契約単価】!$H$11,(【積算根拠及び契約単価】!$H$11-【積算根拠及び契約単価】!$H$10)*【積算根拠及び契約単価】!$R$10,IF(J462&gt;【積算根拠及び契約単価】!$H$10,(J462-【積算根拠及び契約単価】!$H$10)*【積算根拠及び契約単価】!$R$10,0))</f>
        <v>0</v>
      </c>
      <c r="Q462" s="77"/>
      <c r="R462" s="78"/>
      <c r="S462" s="76">
        <f>IF(J462&gt;【積算根拠及び契約単価】!$H$13,(【積算根拠及び契約単価】!$H$13-【積算根拠及び契約単価】!$H$12)*【積算根拠及び契約単価】!$R$12,IF(J462&gt;【積算根拠及び契約単価】!$H$12,(J462-【積算根拠及び契約単価】!$H$12)*【積算根拠及び契約単価】!$R$12,0))</f>
        <v>0</v>
      </c>
      <c r="T462" s="77"/>
      <c r="U462" s="78"/>
      <c r="V462" s="76">
        <f>IF(J462&gt;【積算根拠及び契約単価】!$H$14,(J462-【積算根拠及び契約単価】!$H$14)*【積算根拠及び契約単価】!$R$14,0)</f>
        <v>0</v>
      </c>
      <c r="W462" s="77"/>
      <c r="X462" s="78"/>
      <c r="Y462" s="75">
        <f t="shared" si="14"/>
        <v>0</v>
      </c>
      <c r="Z462" s="75"/>
      <c r="AA462" s="75"/>
      <c r="AB462" s="75"/>
    </row>
    <row r="463" spans="4:28" ht="15" customHeight="1" x14ac:dyDescent="0.15">
      <c r="D463" s="21"/>
      <c r="E463" s="79" t="s">
        <v>26</v>
      </c>
      <c r="F463" s="79"/>
      <c r="G463" s="79"/>
      <c r="H463" s="80" t="s">
        <v>24</v>
      </c>
      <c r="I463" s="80"/>
      <c r="J463" s="80">
        <v>701</v>
      </c>
      <c r="K463" s="80"/>
      <c r="L463" s="80"/>
      <c r="M463" s="76">
        <f>【積算根拠及び契約単価】!$R$9</f>
        <v>0</v>
      </c>
      <c r="N463" s="77"/>
      <c r="O463" s="78"/>
      <c r="P463" s="76">
        <f>IF(J463&gt;【積算根拠及び契約単価】!$H$11,(【積算根拠及び契約単価】!$H$11-【積算根拠及び契約単価】!$H$10)*【積算根拠及び契約単価】!$R$10,IF(J463&gt;【積算根拠及び契約単価】!$H$10,(J463-【積算根拠及び契約単価】!$H$10)*【積算根拠及び契約単価】!$R$10,0))</f>
        <v>0</v>
      </c>
      <c r="Q463" s="77"/>
      <c r="R463" s="78"/>
      <c r="S463" s="76">
        <f>IF(J463&gt;【積算根拠及び契約単価】!$H$13,(【積算根拠及び契約単価】!$H$13-【積算根拠及び契約単価】!$H$12)*【積算根拠及び契約単価】!$R$12,IF(J463&gt;【積算根拠及び契約単価】!$H$12,(J463-【積算根拠及び契約単価】!$H$12)*【積算根拠及び契約単価】!$R$12,0))</f>
        <v>0</v>
      </c>
      <c r="T463" s="77"/>
      <c r="U463" s="78"/>
      <c r="V463" s="76">
        <f>IF(J463&gt;【積算根拠及び契約単価】!$H$14,(J463-【積算根拠及び契約単価】!$H$14)*【積算根拠及び契約単価】!$R$14,0)</f>
        <v>0</v>
      </c>
      <c r="W463" s="77"/>
      <c r="X463" s="78"/>
      <c r="Y463" s="75">
        <f t="shared" si="14"/>
        <v>0</v>
      </c>
      <c r="Z463" s="75"/>
      <c r="AA463" s="75"/>
      <c r="AB463" s="75"/>
    </row>
    <row r="464" spans="4:28" ht="15" customHeight="1" x14ac:dyDescent="0.15">
      <c r="D464" s="21"/>
      <c r="E464" s="79" t="s">
        <v>26</v>
      </c>
      <c r="F464" s="79"/>
      <c r="G464" s="79"/>
      <c r="H464" s="80" t="s">
        <v>25</v>
      </c>
      <c r="I464" s="80"/>
      <c r="J464" s="80">
        <v>616</v>
      </c>
      <c r="K464" s="80"/>
      <c r="L464" s="80"/>
      <c r="M464" s="76">
        <f>【積算根拠及び契約単価】!$R$9</f>
        <v>0</v>
      </c>
      <c r="N464" s="77"/>
      <c r="O464" s="78"/>
      <c r="P464" s="76">
        <f>IF(J464&gt;【積算根拠及び契約単価】!$H$11,(【積算根拠及び契約単価】!$H$11-【積算根拠及び契約単価】!$H$10)*【積算根拠及び契約単価】!$R$10,IF(J464&gt;【積算根拠及び契約単価】!$H$10,(J464-【積算根拠及び契約単価】!$H$10)*【積算根拠及び契約単価】!$R$10,0))</f>
        <v>0</v>
      </c>
      <c r="Q464" s="77"/>
      <c r="R464" s="78"/>
      <c r="S464" s="76">
        <f>IF(J464&gt;【積算根拠及び契約単価】!$H$13,(【積算根拠及び契約単価】!$H$13-【積算根拠及び契約単価】!$H$12)*【積算根拠及び契約単価】!$R$12,IF(J464&gt;【積算根拠及び契約単価】!$H$12,(J464-【積算根拠及び契約単価】!$H$12)*【積算根拠及び契約単価】!$R$12,0))</f>
        <v>0</v>
      </c>
      <c r="T464" s="77"/>
      <c r="U464" s="78"/>
      <c r="V464" s="76">
        <f>IF(J464&gt;【積算根拠及び契約単価】!$H$14,(J464-【積算根拠及び契約単価】!$H$14)*【積算根拠及び契約単価】!$R$14,0)</f>
        <v>0</v>
      </c>
      <c r="W464" s="77"/>
      <c r="X464" s="78"/>
      <c r="Y464" s="75">
        <f t="shared" si="14"/>
        <v>0</v>
      </c>
      <c r="Z464" s="75"/>
      <c r="AA464" s="75"/>
      <c r="AB464" s="75"/>
    </row>
    <row r="465" spans="1:28" ht="15" customHeight="1" x14ac:dyDescent="0.15">
      <c r="D465" s="21"/>
      <c r="E465" s="79" t="s">
        <v>31</v>
      </c>
      <c r="F465" s="79"/>
      <c r="G465" s="79"/>
      <c r="H465" s="80" t="s">
        <v>27</v>
      </c>
      <c r="I465" s="80"/>
      <c r="J465" s="80">
        <v>673</v>
      </c>
      <c r="K465" s="80"/>
      <c r="L465" s="80"/>
      <c r="M465" s="76">
        <f>【積算根拠及び契約単価】!$R$9</f>
        <v>0</v>
      </c>
      <c r="N465" s="77"/>
      <c r="O465" s="78"/>
      <c r="P465" s="76">
        <f>IF(J465&gt;【積算根拠及び契約単価】!$H$11,(【積算根拠及び契約単価】!$H$11-【積算根拠及び契約単価】!$H$10)*【積算根拠及び契約単価】!$R$10,IF(J465&gt;【積算根拠及び契約単価】!$H$10,(J465-【積算根拠及び契約単価】!$H$10)*【積算根拠及び契約単価】!$R$10,0))</f>
        <v>0</v>
      </c>
      <c r="Q465" s="77"/>
      <c r="R465" s="78"/>
      <c r="S465" s="76">
        <f>IF(J465&gt;【積算根拠及び契約単価】!$H$13,(【積算根拠及び契約単価】!$H$13-【積算根拠及び契約単価】!$H$12)*【積算根拠及び契約単価】!$R$12,IF(J465&gt;【積算根拠及び契約単価】!$H$12,(J465-【積算根拠及び契約単価】!$H$12)*【積算根拠及び契約単価】!$R$12,0))</f>
        <v>0</v>
      </c>
      <c r="T465" s="77"/>
      <c r="U465" s="78"/>
      <c r="V465" s="76">
        <f>IF(J465&gt;【積算根拠及び契約単価】!$H$14,(J465-【積算根拠及び契約単価】!$H$14)*【積算根拠及び契約単価】!$R$14,0)</f>
        <v>0</v>
      </c>
      <c r="W465" s="77"/>
      <c r="X465" s="78"/>
      <c r="Y465" s="75">
        <f t="shared" si="14"/>
        <v>0</v>
      </c>
      <c r="Z465" s="75"/>
      <c r="AA465" s="75"/>
      <c r="AB465" s="75"/>
    </row>
    <row r="466" spans="1:28" ht="15" customHeight="1" x14ac:dyDescent="0.15">
      <c r="D466" s="21"/>
      <c r="E466" s="79" t="s">
        <v>31</v>
      </c>
      <c r="F466" s="79"/>
      <c r="G466" s="79"/>
      <c r="H466" s="80" t="s">
        <v>28</v>
      </c>
      <c r="I466" s="80"/>
      <c r="J466" s="80">
        <v>593</v>
      </c>
      <c r="K466" s="80"/>
      <c r="L466" s="80"/>
      <c r="M466" s="76">
        <f>【積算根拠及び契約単価】!$R$9</f>
        <v>0</v>
      </c>
      <c r="N466" s="77"/>
      <c r="O466" s="78"/>
      <c r="P466" s="76">
        <f>IF(J466&gt;【積算根拠及び契約単価】!$H$11,(【積算根拠及び契約単価】!$H$11-【積算根拠及び契約単価】!$H$10)*【積算根拠及び契約単価】!$R$10,IF(J466&gt;【積算根拠及び契約単価】!$H$10,(J466-【積算根拠及び契約単価】!$H$10)*【積算根拠及び契約単価】!$R$10,0))</f>
        <v>0</v>
      </c>
      <c r="Q466" s="77"/>
      <c r="R466" s="78"/>
      <c r="S466" s="76">
        <f>IF(J466&gt;【積算根拠及び契約単価】!$H$13,(【積算根拠及び契約単価】!$H$13-【積算根拠及び契約単価】!$H$12)*【積算根拠及び契約単価】!$R$12,IF(J466&gt;【積算根拠及び契約単価】!$H$12,(J466-【積算根拠及び契約単価】!$H$12)*【積算根拠及び契約単価】!$R$12,0))</f>
        <v>0</v>
      </c>
      <c r="T466" s="77"/>
      <c r="U466" s="78"/>
      <c r="V466" s="76">
        <f>IF(J466&gt;【積算根拠及び契約単価】!$H$14,(J466-【積算根拠及び契約単価】!$H$14)*【積算根拠及び契約単価】!$R$14,0)</f>
        <v>0</v>
      </c>
      <c r="W466" s="77"/>
      <c r="X466" s="78"/>
      <c r="Y466" s="75">
        <f t="shared" si="14"/>
        <v>0</v>
      </c>
      <c r="Z466" s="75"/>
      <c r="AA466" s="75"/>
      <c r="AB466" s="75"/>
    </row>
    <row r="467" spans="1:28" ht="15" customHeight="1" x14ac:dyDescent="0.15">
      <c r="D467" s="21"/>
      <c r="E467" s="79" t="s">
        <v>31</v>
      </c>
      <c r="F467" s="79"/>
      <c r="G467" s="79"/>
      <c r="H467" s="80" t="s">
        <v>29</v>
      </c>
      <c r="I467" s="80"/>
      <c r="J467" s="80">
        <v>598</v>
      </c>
      <c r="K467" s="80"/>
      <c r="L467" s="80"/>
      <c r="M467" s="76">
        <f>【積算根拠及び契約単価】!$R$9</f>
        <v>0</v>
      </c>
      <c r="N467" s="77"/>
      <c r="O467" s="78"/>
      <c r="P467" s="76">
        <f>IF(J467&gt;【積算根拠及び契約単価】!$H$11,(【積算根拠及び契約単価】!$H$11-【積算根拠及び契約単価】!$H$10)*【積算根拠及び契約単価】!$R$10,IF(J467&gt;【積算根拠及び契約単価】!$H$10,(J467-【積算根拠及び契約単価】!$H$10)*【積算根拠及び契約単価】!$R$10,0))</f>
        <v>0</v>
      </c>
      <c r="Q467" s="77"/>
      <c r="R467" s="78"/>
      <c r="S467" s="76">
        <f>IF(J467&gt;【積算根拠及び契約単価】!$H$13,(【積算根拠及び契約単価】!$H$13-【積算根拠及び契約単価】!$H$12)*【積算根拠及び契約単価】!$R$12,IF(J467&gt;【積算根拠及び契約単価】!$H$12,(J467-【積算根拠及び契約単価】!$H$12)*【積算根拠及び契約単価】!$R$12,0))</f>
        <v>0</v>
      </c>
      <c r="T467" s="77"/>
      <c r="U467" s="78"/>
      <c r="V467" s="76">
        <f>IF(J467&gt;【積算根拠及び契約単価】!$H$14,(J467-【積算根拠及び契約単価】!$H$14)*【積算根拠及び契約単価】!$R$14,0)</f>
        <v>0</v>
      </c>
      <c r="W467" s="77"/>
      <c r="X467" s="78"/>
      <c r="Y467" s="75">
        <f t="shared" si="14"/>
        <v>0</v>
      </c>
      <c r="Z467" s="75"/>
      <c r="AA467" s="75"/>
      <c r="AB467" s="75"/>
    </row>
    <row r="468" spans="1:28" ht="15" customHeight="1" x14ac:dyDescent="0.15">
      <c r="D468" s="21"/>
      <c r="E468" s="21"/>
      <c r="F468" s="22"/>
    </row>
    <row r="469" spans="1:28" ht="15" customHeight="1" x14ac:dyDescent="0.15">
      <c r="D469" s="21"/>
      <c r="E469" s="21"/>
      <c r="F469" s="22"/>
      <c r="S469" s="74" t="s">
        <v>32</v>
      </c>
      <c r="T469" s="74"/>
      <c r="U469" s="74"/>
      <c r="V469" s="74"/>
      <c r="W469" s="74"/>
      <c r="X469" s="74"/>
      <c r="Y469" s="75">
        <f t="shared" ref="Y469" si="15">SUM(Y444:AB467)</f>
        <v>0</v>
      </c>
      <c r="Z469" s="75"/>
      <c r="AA469" s="75"/>
      <c r="AB469" s="75"/>
    </row>
    <row r="470" spans="1:28" ht="15" customHeight="1" x14ac:dyDescent="0.15">
      <c r="D470" s="21"/>
      <c r="E470" s="21"/>
      <c r="F470" s="22"/>
    </row>
    <row r="471" spans="1:28" ht="15" customHeight="1" x14ac:dyDescent="0.15">
      <c r="A471" s="35"/>
      <c r="B471" s="35"/>
      <c r="C471" s="35"/>
      <c r="D471" s="35"/>
      <c r="E471" s="35" t="s">
        <v>240</v>
      </c>
      <c r="F471" s="22"/>
    </row>
    <row r="472" spans="1:28" ht="15" customHeight="1" x14ac:dyDescent="0.15">
      <c r="A472" s="35"/>
      <c r="B472" s="35"/>
      <c r="C472" s="35"/>
      <c r="D472" s="35"/>
      <c r="E472" s="35" t="s">
        <v>241</v>
      </c>
      <c r="F472" s="22"/>
    </row>
    <row r="473" spans="1:28" ht="15" customHeight="1" x14ac:dyDescent="0.15">
      <c r="A473" s="35"/>
      <c r="B473" s="35"/>
      <c r="C473" s="35"/>
      <c r="D473" s="35"/>
      <c r="E473" s="35" t="s">
        <v>242</v>
      </c>
      <c r="F473" s="22"/>
    </row>
    <row r="474" spans="1:28" ht="15" customHeight="1" x14ac:dyDescent="0.15">
      <c r="A474" s="35"/>
      <c r="B474" s="35"/>
      <c r="C474" s="35"/>
      <c r="D474" s="35"/>
      <c r="E474" s="35" t="s">
        <v>243</v>
      </c>
      <c r="F474" s="22"/>
    </row>
    <row r="475" spans="1:28" ht="15" customHeight="1" x14ac:dyDescent="0.15">
      <c r="A475" s="35"/>
      <c r="B475" s="35"/>
      <c r="C475" s="35"/>
      <c r="D475" s="35"/>
      <c r="E475" s="35" t="s">
        <v>253</v>
      </c>
      <c r="F475" s="22"/>
    </row>
    <row r="476" spans="1:28" ht="15" customHeight="1" x14ac:dyDescent="0.15">
      <c r="A476" s="35"/>
      <c r="B476" s="35"/>
      <c r="C476" s="35"/>
      <c r="D476" s="35"/>
      <c r="E476" s="35" t="s">
        <v>254</v>
      </c>
      <c r="F476" s="22"/>
    </row>
    <row r="477" spans="1:28" ht="15" customHeight="1" x14ac:dyDescent="0.15">
      <c r="A477" s="35"/>
      <c r="B477" s="35"/>
      <c r="C477" s="35"/>
      <c r="E477" s="35" t="s">
        <v>247</v>
      </c>
      <c r="F477" s="22"/>
    </row>
    <row r="478" spans="1:28" ht="15" customHeight="1" x14ac:dyDescent="0.15">
      <c r="A478" s="35"/>
      <c r="B478" s="35"/>
      <c r="C478" s="35"/>
      <c r="E478" s="20" t="s">
        <v>248</v>
      </c>
    </row>
    <row r="479" spans="1:28" ht="15" customHeight="1" x14ac:dyDescent="0.15">
      <c r="A479" s="35"/>
      <c r="B479" s="35"/>
      <c r="C479" s="35"/>
      <c r="E479" s="20" t="s">
        <v>135</v>
      </c>
    </row>
    <row r="480" spans="1:28" ht="15" customHeight="1" x14ac:dyDescent="0.15">
      <c r="A480" s="35"/>
      <c r="B480" s="35"/>
      <c r="C480" s="35"/>
      <c r="E480" s="20" t="s">
        <v>244</v>
      </c>
    </row>
    <row r="481" spans="1:28" ht="15" customHeight="1" x14ac:dyDescent="0.15">
      <c r="A481" s="35"/>
      <c r="B481" s="35"/>
      <c r="C481" s="35"/>
      <c r="E481" s="20" t="s">
        <v>249</v>
      </c>
    </row>
    <row r="482" spans="1:28" ht="15" customHeight="1" x14ac:dyDescent="0.15">
      <c r="A482" s="35"/>
      <c r="B482" s="35"/>
      <c r="C482" s="35"/>
      <c r="E482" s="20" t="s">
        <v>251</v>
      </c>
    </row>
    <row r="483" spans="1:28" ht="15" customHeight="1" x14ac:dyDescent="0.15">
      <c r="A483" s="35"/>
      <c r="B483" s="35"/>
      <c r="C483" s="35"/>
      <c r="D483" s="35"/>
      <c r="E483" s="35" t="s">
        <v>252</v>
      </c>
      <c r="F483" s="22"/>
    </row>
    <row r="484" spans="1:28" ht="15" customHeight="1" x14ac:dyDescent="0.15">
      <c r="A484" s="35"/>
      <c r="B484" s="35"/>
      <c r="C484" s="35"/>
      <c r="D484" s="35"/>
      <c r="E484" s="35" t="s">
        <v>274</v>
      </c>
      <c r="F484" s="22"/>
    </row>
    <row r="485" spans="1:28" ht="15" customHeight="1" x14ac:dyDescent="0.15">
      <c r="D485" s="21"/>
      <c r="E485" s="21"/>
      <c r="F485" s="22"/>
    </row>
    <row r="486" spans="1:28" ht="15" customHeight="1" x14ac:dyDescent="0.15">
      <c r="D486" s="21"/>
      <c r="E486" s="21"/>
      <c r="F486" s="22"/>
    </row>
    <row r="487" spans="1:28" ht="15" customHeight="1" x14ac:dyDescent="0.15">
      <c r="A487" s="32"/>
      <c r="B487" s="32"/>
      <c r="C487" s="21"/>
      <c r="E487" s="27"/>
      <c r="F487" s="27"/>
      <c r="G487" s="27"/>
      <c r="H487" s="27"/>
      <c r="I487" s="27"/>
      <c r="J487" s="27"/>
      <c r="K487" s="27"/>
      <c r="L487" s="27"/>
      <c r="M487" s="28"/>
      <c r="N487" s="28"/>
      <c r="O487" s="28"/>
      <c r="P487" s="28"/>
      <c r="Q487" s="28"/>
      <c r="R487" s="28"/>
      <c r="S487" s="28"/>
      <c r="T487" s="28"/>
      <c r="U487" s="28"/>
      <c r="V487" s="28"/>
    </row>
    <row r="488" spans="1:28" ht="15" customHeight="1" x14ac:dyDescent="0.15">
      <c r="A488" s="32"/>
      <c r="B488" s="32"/>
      <c r="C488" s="21"/>
      <c r="D488" s="27" t="s">
        <v>0</v>
      </c>
      <c r="E488" s="27"/>
      <c r="F488" s="27"/>
      <c r="G488" s="27"/>
      <c r="H488" s="27"/>
      <c r="I488" s="27"/>
      <c r="J488" s="27"/>
      <c r="K488" s="27"/>
      <c r="L488" s="27"/>
      <c r="M488" s="28"/>
      <c r="N488" s="28"/>
      <c r="O488" s="28"/>
      <c r="P488" s="28"/>
      <c r="Q488" s="28"/>
      <c r="R488" s="28"/>
      <c r="S488" s="28"/>
      <c r="T488" s="28"/>
      <c r="U488" s="28"/>
      <c r="V488" s="28"/>
    </row>
    <row r="489" spans="1:28" ht="15" customHeight="1" x14ac:dyDescent="0.15">
      <c r="A489" s="32"/>
      <c r="B489" s="32"/>
      <c r="C489" s="21"/>
      <c r="E489" s="21"/>
      <c r="F489" s="22"/>
    </row>
    <row r="490" spans="1:28" ht="15" customHeight="1" x14ac:dyDescent="0.15">
      <c r="A490" s="32"/>
      <c r="B490" s="32"/>
      <c r="C490" s="21"/>
      <c r="D490" s="21"/>
      <c r="E490" s="21"/>
      <c r="F490" s="22"/>
    </row>
    <row r="491" spans="1:28" ht="15" customHeight="1" x14ac:dyDescent="0.15">
      <c r="A491" s="32"/>
      <c r="B491" s="32"/>
      <c r="C491" s="21"/>
      <c r="D491" s="21"/>
      <c r="E491" s="81" t="s">
        <v>1</v>
      </c>
      <c r="F491" s="81"/>
      <c r="G491" s="81"/>
      <c r="H491" s="23" t="s">
        <v>2</v>
      </c>
      <c r="I491" s="26" t="s">
        <v>89</v>
      </c>
      <c r="J491" s="26"/>
      <c r="K491" s="26"/>
    </row>
    <row r="492" spans="1:28" ht="15" customHeight="1" x14ac:dyDescent="0.15">
      <c r="A492" s="32"/>
      <c r="B492" s="32"/>
      <c r="C492" s="21"/>
      <c r="D492" s="21"/>
      <c r="E492" s="81" t="s">
        <v>4</v>
      </c>
      <c r="F492" s="81"/>
      <c r="G492" s="81"/>
      <c r="H492" s="23" t="s">
        <v>2</v>
      </c>
      <c r="I492" s="20" t="s">
        <v>91</v>
      </c>
    </row>
    <row r="493" spans="1:28" ht="15" customHeight="1" x14ac:dyDescent="0.15">
      <c r="A493" s="32"/>
      <c r="B493" s="32"/>
      <c r="C493" s="21"/>
      <c r="D493" s="21"/>
      <c r="E493" s="81" t="s">
        <v>6</v>
      </c>
      <c r="F493" s="81"/>
      <c r="G493" s="81"/>
      <c r="H493" s="23" t="s">
        <v>2</v>
      </c>
      <c r="I493" s="20" t="s">
        <v>7</v>
      </c>
    </row>
    <row r="494" spans="1:28" ht="15" customHeight="1" x14ac:dyDescent="0.15">
      <c r="A494" s="32"/>
      <c r="B494" s="32"/>
      <c r="C494" s="21"/>
      <c r="D494" s="21"/>
      <c r="E494" s="21"/>
      <c r="F494" s="21"/>
      <c r="G494" s="23"/>
    </row>
    <row r="495" spans="1:28" ht="15" customHeight="1" x14ac:dyDescent="0.15">
      <c r="A495" s="32"/>
      <c r="B495" s="32"/>
      <c r="C495" s="21"/>
      <c r="D495" s="21"/>
      <c r="E495" s="79" t="s">
        <v>8</v>
      </c>
      <c r="F495" s="79"/>
      <c r="G495" s="79"/>
      <c r="H495" s="79"/>
      <c r="I495" s="79"/>
      <c r="J495" s="82" t="s">
        <v>9</v>
      </c>
      <c r="K495" s="82"/>
      <c r="L495" s="82"/>
      <c r="M495" s="83" t="s">
        <v>10</v>
      </c>
      <c r="N495" s="84"/>
      <c r="O495" s="85"/>
      <c r="P495" s="74" t="s">
        <v>11</v>
      </c>
      <c r="Q495" s="74"/>
      <c r="R495" s="74"/>
      <c r="S495" s="74"/>
      <c r="T495" s="74"/>
      <c r="U495" s="74"/>
      <c r="V495" s="74"/>
      <c r="W495" s="74"/>
      <c r="X495" s="74"/>
      <c r="Y495" s="74" t="s">
        <v>12</v>
      </c>
      <c r="Z495" s="74"/>
      <c r="AA495" s="74"/>
      <c r="AB495" s="74"/>
    </row>
    <row r="496" spans="1:28" ht="15" customHeight="1" x14ac:dyDescent="0.15">
      <c r="A496" s="32"/>
      <c r="B496" s="32"/>
      <c r="C496" s="21"/>
      <c r="D496" s="21"/>
      <c r="E496" s="79"/>
      <c r="F496" s="79"/>
      <c r="G496" s="79"/>
      <c r="H496" s="79"/>
      <c r="I496" s="79"/>
      <c r="J496" s="82"/>
      <c r="K496" s="82"/>
      <c r="L496" s="82"/>
      <c r="M496" s="86"/>
      <c r="N496" s="87"/>
      <c r="O496" s="88"/>
      <c r="P496" s="74" t="s">
        <v>13</v>
      </c>
      <c r="Q496" s="74"/>
      <c r="R496" s="74"/>
      <c r="S496" s="74" t="s">
        <v>14</v>
      </c>
      <c r="T496" s="74"/>
      <c r="U496" s="74"/>
      <c r="V496" s="74" t="s">
        <v>15</v>
      </c>
      <c r="W496" s="74"/>
      <c r="X496" s="74"/>
      <c r="Y496" s="74"/>
      <c r="Z496" s="74"/>
      <c r="AA496" s="74"/>
      <c r="AB496" s="74"/>
    </row>
    <row r="497" spans="1:29" ht="15" customHeight="1" x14ac:dyDescent="0.15">
      <c r="A497" s="32"/>
      <c r="B497" s="32"/>
      <c r="C497" s="21"/>
      <c r="D497" s="21"/>
      <c r="E497" s="79"/>
      <c r="F497" s="79"/>
      <c r="G497" s="79"/>
      <c r="H497" s="79"/>
      <c r="I497" s="79"/>
      <c r="J497" s="82"/>
      <c r="K497" s="82"/>
      <c r="L497" s="82"/>
      <c r="M497" s="89"/>
      <c r="N497" s="90"/>
      <c r="O497" s="91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</row>
    <row r="498" spans="1:29" ht="15" customHeight="1" x14ac:dyDescent="0.15">
      <c r="A498" s="32"/>
      <c r="B498" s="32"/>
      <c r="C498" s="21"/>
      <c r="D498" s="21"/>
      <c r="E498" s="79" t="s">
        <v>16</v>
      </c>
      <c r="F498" s="79"/>
      <c r="G498" s="79"/>
      <c r="H498" s="80" t="s">
        <v>30</v>
      </c>
      <c r="I498" s="80"/>
      <c r="J498" s="80">
        <v>189</v>
      </c>
      <c r="K498" s="80"/>
      <c r="L498" s="80"/>
      <c r="M498" s="76">
        <f>【積算根拠及び契約単価】!$R$9</f>
        <v>0</v>
      </c>
      <c r="N498" s="77"/>
      <c r="O498" s="78"/>
      <c r="P498" s="76">
        <f>IF(J498&gt;【積算根拠及び契約単価】!$H$11,(【積算根拠及び契約単価】!$H$11-【積算根拠及び契約単価】!$H$10)*【積算根拠及び契約単価】!$R$10,IF(J498&gt;【積算根拠及び契約単価】!$H$10,(J498-【積算根拠及び契約単価】!$H$10)*【積算根拠及び契約単価】!$R$10,0))</f>
        <v>0</v>
      </c>
      <c r="Q498" s="77"/>
      <c r="R498" s="78"/>
      <c r="S498" s="76">
        <f>IF(J498&gt;【積算根拠及び契約単価】!$H$13,(【積算根拠及び契約単価】!$H$13-【積算根拠及び契約単価】!$H$12)*【積算根拠及び契約単価】!$R$12,IF(J498&gt;【積算根拠及び契約単価】!$H$12,(J498-【積算根拠及び契約単価】!$H$12)*【積算根拠及び契約単価】!$R$12,0))</f>
        <v>0</v>
      </c>
      <c r="T498" s="77"/>
      <c r="U498" s="78"/>
      <c r="V498" s="76">
        <f>IF(J498&gt;【積算根拠及び契約単価】!$H$14,(J498-【積算根拠及び契約単価】!$H$14)*【積算根拠及び契約単価】!$R$14,0)</f>
        <v>0</v>
      </c>
      <c r="W498" s="77"/>
      <c r="X498" s="78"/>
      <c r="Y498" s="75">
        <f t="shared" ref="Y498:Y521" si="16">ROUNDDOWN(M498+P498+S498+V498,0)</f>
        <v>0</v>
      </c>
      <c r="Z498" s="75"/>
      <c r="AA498" s="75"/>
      <c r="AB498" s="75"/>
      <c r="AC498" s="24"/>
    </row>
    <row r="499" spans="1:29" ht="15" customHeight="1" x14ac:dyDescent="0.15">
      <c r="A499" s="32"/>
      <c r="B499" s="32"/>
      <c r="C499" s="21"/>
      <c r="D499" s="21"/>
      <c r="E499" s="79" t="s">
        <v>16</v>
      </c>
      <c r="F499" s="79"/>
      <c r="G499" s="79"/>
      <c r="H499" s="80" t="s">
        <v>18</v>
      </c>
      <c r="I499" s="80"/>
      <c r="J499" s="80">
        <v>189</v>
      </c>
      <c r="K499" s="80"/>
      <c r="L499" s="80"/>
      <c r="M499" s="76">
        <f>【積算根拠及び契約単価】!$R$9</f>
        <v>0</v>
      </c>
      <c r="N499" s="77"/>
      <c r="O499" s="78"/>
      <c r="P499" s="76">
        <f>IF(J499&gt;【積算根拠及び契約単価】!$H$11,(【積算根拠及び契約単価】!$H$11-【積算根拠及び契約単価】!$H$10)*【積算根拠及び契約単価】!$R$10,IF(J499&gt;【積算根拠及び契約単価】!$H$10,(J499-【積算根拠及び契約単価】!$H$10)*【積算根拠及び契約単価】!$R$10,0))</f>
        <v>0</v>
      </c>
      <c r="Q499" s="77"/>
      <c r="R499" s="78"/>
      <c r="S499" s="76">
        <f>IF(J499&gt;【積算根拠及び契約単価】!$H$13,(【積算根拠及び契約単価】!$H$13-【積算根拠及び契約単価】!$H$12)*【積算根拠及び契約単価】!$R$12,IF(J499&gt;【積算根拠及び契約単価】!$H$12,(J499-【積算根拠及び契約単価】!$H$12)*【積算根拠及び契約単価】!$R$12,0))</f>
        <v>0</v>
      </c>
      <c r="T499" s="77"/>
      <c r="U499" s="78"/>
      <c r="V499" s="76">
        <f>IF(J499&gt;【積算根拠及び契約単価】!$H$14,(J499-【積算根拠及び契約単価】!$H$14)*【積算根拠及び契約単価】!$R$14,0)</f>
        <v>0</v>
      </c>
      <c r="W499" s="77"/>
      <c r="X499" s="78"/>
      <c r="Y499" s="75">
        <f t="shared" si="16"/>
        <v>0</v>
      </c>
      <c r="Z499" s="75"/>
      <c r="AA499" s="75"/>
      <c r="AB499" s="75"/>
    </row>
    <row r="500" spans="1:29" ht="15" customHeight="1" x14ac:dyDescent="0.15">
      <c r="D500" s="21"/>
      <c r="E500" s="79" t="s">
        <v>16</v>
      </c>
      <c r="F500" s="79"/>
      <c r="G500" s="79"/>
      <c r="H500" s="80" t="s">
        <v>19</v>
      </c>
      <c r="I500" s="80"/>
      <c r="J500" s="80">
        <v>167</v>
      </c>
      <c r="K500" s="80"/>
      <c r="L500" s="80"/>
      <c r="M500" s="76">
        <f>【積算根拠及び契約単価】!$R$9</f>
        <v>0</v>
      </c>
      <c r="N500" s="77"/>
      <c r="O500" s="78"/>
      <c r="P500" s="76">
        <f>IF(J500&gt;【積算根拠及び契約単価】!$H$11,(【積算根拠及び契約単価】!$H$11-【積算根拠及び契約単価】!$H$10)*【積算根拠及び契約単価】!$R$10,IF(J500&gt;【積算根拠及び契約単価】!$H$10,(J500-【積算根拠及び契約単価】!$H$10)*【積算根拠及び契約単価】!$R$10,0))</f>
        <v>0</v>
      </c>
      <c r="Q500" s="77"/>
      <c r="R500" s="78"/>
      <c r="S500" s="76">
        <f>IF(J500&gt;【積算根拠及び契約単価】!$H$13,(【積算根拠及び契約単価】!$H$13-【積算根拠及び契約単価】!$H$12)*【積算根拠及び契約単価】!$R$12,IF(J500&gt;【積算根拠及び契約単価】!$H$12,(J500-【積算根拠及び契約単価】!$H$12)*【積算根拠及び契約単価】!$R$12,0))</f>
        <v>0</v>
      </c>
      <c r="T500" s="77"/>
      <c r="U500" s="78"/>
      <c r="V500" s="76">
        <f>IF(J500&gt;【積算根拠及び契約単価】!$H$14,(J500-【積算根拠及び契約単価】!$H$14)*【積算根拠及び契約単価】!$R$14,0)</f>
        <v>0</v>
      </c>
      <c r="W500" s="77"/>
      <c r="X500" s="78"/>
      <c r="Y500" s="75">
        <f t="shared" si="16"/>
        <v>0</v>
      </c>
      <c r="Z500" s="75"/>
      <c r="AA500" s="75"/>
      <c r="AB500" s="75"/>
    </row>
    <row r="501" spans="1:29" ht="15" customHeight="1" x14ac:dyDescent="0.15">
      <c r="D501" s="21"/>
      <c r="E501" s="79" t="s">
        <v>16</v>
      </c>
      <c r="F501" s="79"/>
      <c r="G501" s="79"/>
      <c r="H501" s="80" t="s">
        <v>20</v>
      </c>
      <c r="I501" s="80"/>
      <c r="J501" s="80">
        <v>188</v>
      </c>
      <c r="K501" s="80"/>
      <c r="L501" s="80"/>
      <c r="M501" s="76">
        <f>【積算根拠及び契約単価】!$R$9</f>
        <v>0</v>
      </c>
      <c r="N501" s="77"/>
      <c r="O501" s="78"/>
      <c r="P501" s="76">
        <f>IF(J501&gt;【積算根拠及び契約単価】!$H$11,(【積算根拠及び契約単価】!$H$11-【積算根拠及び契約単価】!$H$10)*【積算根拠及び契約単価】!$R$10,IF(J501&gt;【積算根拠及び契約単価】!$H$10,(J501-【積算根拠及び契約単価】!$H$10)*【積算根拠及び契約単価】!$R$10,0))</f>
        <v>0</v>
      </c>
      <c r="Q501" s="77"/>
      <c r="R501" s="78"/>
      <c r="S501" s="76">
        <f>IF(J501&gt;【積算根拠及び契約単価】!$H$13,(【積算根拠及び契約単価】!$H$13-【積算根拠及び契約単価】!$H$12)*【積算根拠及び契約単価】!$R$12,IF(J501&gt;【積算根拠及び契約単価】!$H$12,(J501-【積算根拠及び契約単価】!$H$12)*【積算根拠及び契約単価】!$R$12,0))</f>
        <v>0</v>
      </c>
      <c r="T501" s="77"/>
      <c r="U501" s="78"/>
      <c r="V501" s="76">
        <f>IF(J501&gt;【積算根拠及び契約単価】!$H$14,(J501-【積算根拠及び契約単価】!$H$14)*【積算根拠及び契約単価】!$R$14,0)</f>
        <v>0</v>
      </c>
      <c r="W501" s="77"/>
      <c r="X501" s="78"/>
      <c r="Y501" s="75">
        <f t="shared" si="16"/>
        <v>0</v>
      </c>
      <c r="Z501" s="75"/>
      <c r="AA501" s="75"/>
      <c r="AB501" s="75"/>
    </row>
    <row r="502" spans="1:29" ht="15" customHeight="1" x14ac:dyDescent="0.15">
      <c r="D502" s="21"/>
      <c r="E502" s="79" t="s">
        <v>16</v>
      </c>
      <c r="F502" s="79"/>
      <c r="G502" s="79"/>
      <c r="H502" s="80" t="s">
        <v>21</v>
      </c>
      <c r="I502" s="80"/>
      <c r="J502" s="80">
        <v>185</v>
      </c>
      <c r="K502" s="80"/>
      <c r="L502" s="80"/>
      <c r="M502" s="76">
        <f>【積算根拠及び契約単価】!$R$9</f>
        <v>0</v>
      </c>
      <c r="N502" s="77"/>
      <c r="O502" s="78"/>
      <c r="P502" s="76">
        <f>IF(J502&gt;【積算根拠及び契約単価】!$H$11,(【積算根拠及び契約単価】!$H$11-【積算根拠及び契約単価】!$H$10)*【積算根拠及び契約単価】!$R$10,IF(J502&gt;【積算根拠及び契約単価】!$H$10,(J502-【積算根拠及び契約単価】!$H$10)*【積算根拠及び契約単価】!$R$10,0))</f>
        <v>0</v>
      </c>
      <c r="Q502" s="77"/>
      <c r="R502" s="78"/>
      <c r="S502" s="76">
        <f>IF(J502&gt;【積算根拠及び契約単価】!$H$13,(【積算根拠及び契約単価】!$H$13-【積算根拠及び契約単価】!$H$12)*【積算根拠及び契約単価】!$R$12,IF(J502&gt;【積算根拠及び契約単価】!$H$12,(J502-【積算根拠及び契約単価】!$H$12)*【積算根拠及び契約単価】!$R$12,0))</f>
        <v>0</v>
      </c>
      <c r="T502" s="77"/>
      <c r="U502" s="78"/>
      <c r="V502" s="76">
        <f>IF(J502&gt;【積算根拠及び契約単価】!$H$14,(J502-【積算根拠及び契約単価】!$H$14)*【積算根拠及び契約単価】!$R$14,0)</f>
        <v>0</v>
      </c>
      <c r="W502" s="77"/>
      <c r="X502" s="78"/>
      <c r="Y502" s="75">
        <f t="shared" si="16"/>
        <v>0</v>
      </c>
      <c r="Z502" s="75"/>
      <c r="AA502" s="75"/>
      <c r="AB502" s="75"/>
    </row>
    <row r="503" spans="1:29" ht="15" customHeight="1" x14ac:dyDescent="0.15">
      <c r="D503" s="21"/>
      <c r="E503" s="79" t="s">
        <v>16</v>
      </c>
      <c r="F503" s="79"/>
      <c r="G503" s="79"/>
      <c r="H503" s="80" t="s">
        <v>22</v>
      </c>
      <c r="I503" s="80"/>
      <c r="J503" s="80">
        <v>204</v>
      </c>
      <c r="K503" s="80"/>
      <c r="L503" s="80"/>
      <c r="M503" s="76">
        <f>【積算根拠及び契約単価】!$R$9</f>
        <v>0</v>
      </c>
      <c r="N503" s="77"/>
      <c r="O503" s="78"/>
      <c r="P503" s="76">
        <f>IF(J503&gt;【積算根拠及び契約単価】!$H$11,(【積算根拠及び契約単価】!$H$11-【積算根拠及び契約単価】!$H$10)*【積算根拠及び契約単価】!$R$10,IF(J503&gt;【積算根拠及び契約単価】!$H$10,(J503-【積算根拠及び契約単価】!$H$10)*【積算根拠及び契約単価】!$R$10,0))</f>
        <v>0</v>
      </c>
      <c r="Q503" s="77"/>
      <c r="R503" s="78"/>
      <c r="S503" s="76">
        <f>IF(J503&gt;【積算根拠及び契約単価】!$H$13,(【積算根拠及び契約単価】!$H$13-【積算根拠及び契約単価】!$H$12)*【積算根拠及び契約単価】!$R$12,IF(J503&gt;【積算根拠及び契約単価】!$H$12,(J503-【積算根拠及び契約単価】!$H$12)*【積算根拠及び契約単価】!$R$12,0))</f>
        <v>0</v>
      </c>
      <c r="T503" s="77"/>
      <c r="U503" s="78"/>
      <c r="V503" s="76">
        <f>IF(J503&gt;【積算根拠及び契約単価】!$H$14,(J503-【積算根拠及び契約単価】!$H$14)*【積算根拠及び契約単価】!$R$14,0)</f>
        <v>0</v>
      </c>
      <c r="W503" s="77"/>
      <c r="X503" s="78"/>
      <c r="Y503" s="75">
        <f t="shared" si="16"/>
        <v>0</v>
      </c>
      <c r="Z503" s="75"/>
      <c r="AA503" s="75"/>
      <c r="AB503" s="75"/>
    </row>
    <row r="504" spans="1:29" ht="15" customHeight="1" x14ac:dyDescent="0.15">
      <c r="E504" s="79" t="s">
        <v>16</v>
      </c>
      <c r="F504" s="79"/>
      <c r="G504" s="79"/>
      <c r="H504" s="80" t="s">
        <v>23</v>
      </c>
      <c r="I504" s="80"/>
      <c r="J504" s="80">
        <v>192</v>
      </c>
      <c r="K504" s="80"/>
      <c r="L504" s="80"/>
      <c r="M504" s="76">
        <f>【積算根拠及び契約単価】!$R$9</f>
        <v>0</v>
      </c>
      <c r="N504" s="77"/>
      <c r="O504" s="78"/>
      <c r="P504" s="76">
        <f>IF(J504&gt;【積算根拠及び契約単価】!$H$11,(【積算根拠及び契約単価】!$H$11-【積算根拠及び契約単価】!$H$10)*【積算根拠及び契約単価】!$R$10,IF(J504&gt;【積算根拠及び契約単価】!$H$10,(J504-【積算根拠及び契約単価】!$H$10)*【積算根拠及び契約単価】!$R$10,0))</f>
        <v>0</v>
      </c>
      <c r="Q504" s="77"/>
      <c r="R504" s="78"/>
      <c r="S504" s="76">
        <f>IF(J504&gt;【積算根拠及び契約単価】!$H$13,(【積算根拠及び契約単価】!$H$13-【積算根拠及び契約単価】!$H$12)*【積算根拠及び契約単価】!$R$12,IF(J504&gt;【積算根拠及び契約単価】!$H$12,(J504-【積算根拠及び契約単価】!$H$12)*【積算根拠及び契約単価】!$R$12,0))</f>
        <v>0</v>
      </c>
      <c r="T504" s="77"/>
      <c r="U504" s="78"/>
      <c r="V504" s="76">
        <f>IF(J504&gt;【積算根拠及び契約単価】!$H$14,(J504-【積算根拠及び契約単価】!$H$14)*【積算根拠及び契約単価】!$R$14,0)</f>
        <v>0</v>
      </c>
      <c r="W504" s="77"/>
      <c r="X504" s="78"/>
      <c r="Y504" s="75">
        <f t="shared" si="16"/>
        <v>0</v>
      </c>
      <c r="Z504" s="75"/>
      <c r="AA504" s="75"/>
      <c r="AB504" s="75"/>
    </row>
    <row r="505" spans="1:29" ht="15" customHeight="1" x14ac:dyDescent="0.15">
      <c r="E505" s="79" t="s">
        <v>16</v>
      </c>
      <c r="F505" s="79"/>
      <c r="G505" s="79"/>
      <c r="H505" s="80" t="s">
        <v>24</v>
      </c>
      <c r="I505" s="80"/>
      <c r="J505" s="80">
        <v>205</v>
      </c>
      <c r="K505" s="80"/>
      <c r="L505" s="80"/>
      <c r="M505" s="76">
        <f>【積算根拠及び契約単価】!$R$9</f>
        <v>0</v>
      </c>
      <c r="N505" s="77"/>
      <c r="O505" s="78"/>
      <c r="P505" s="76">
        <f>IF(J505&gt;【積算根拠及び契約単価】!$H$11,(【積算根拠及び契約単価】!$H$11-【積算根拠及び契約単価】!$H$10)*【積算根拠及び契約単価】!$R$10,IF(J505&gt;【積算根拠及び契約単価】!$H$10,(J505-【積算根拠及び契約単価】!$H$10)*【積算根拠及び契約単価】!$R$10,0))</f>
        <v>0</v>
      </c>
      <c r="Q505" s="77"/>
      <c r="R505" s="78"/>
      <c r="S505" s="76">
        <f>IF(J505&gt;【積算根拠及び契約単価】!$H$13,(【積算根拠及び契約単価】!$H$13-【積算根拠及び契約単価】!$H$12)*【積算根拠及び契約単価】!$R$12,IF(J505&gt;【積算根拠及び契約単価】!$H$12,(J505-【積算根拠及び契約単価】!$H$12)*【積算根拠及び契約単価】!$R$12,0))</f>
        <v>0</v>
      </c>
      <c r="T505" s="77"/>
      <c r="U505" s="78"/>
      <c r="V505" s="76">
        <f>IF(J505&gt;【積算根拠及び契約単価】!$H$14,(J505-【積算根拠及び契約単価】!$H$14)*【積算根拠及び契約単価】!$R$14,0)</f>
        <v>0</v>
      </c>
      <c r="W505" s="77"/>
      <c r="X505" s="78"/>
      <c r="Y505" s="75">
        <f t="shared" si="16"/>
        <v>0</v>
      </c>
      <c r="Z505" s="75"/>
      <c r="AA505" s="75"/>
      <c r="AB505" s="75"/>
    </row>
    <row r="506" spans="1:29" ht="15" customHeight="1" x14ac:dyDescent="0.15">
      <c r="E506" s="79" t="s">
        <v>16</v>
      </c>
      <c r="F506" s="79"/>
      <c r="G506" s="79"/>
      <c r="H506" s="80" t="s">
        <v>25</v>
      </c>
      <c r="I506" s="80"/>
      <c r="J506" s="80">
        <v>185</v>
      </c>
      <c r="K506" s="80"/>
      <c r="L506" s="80"/>
      <c r="M506" s="76">
        <f>【積算根拠及び契約単価】!$R$9</f>
        <v>0</v>
      </c>
      <c r="N506" s="77"/>
      <c r="O506" s="78"/>
      <c r="P506" s="76">
        <f>IF(J506&gt;【積算根拠及び契約単価】!$H$11,(【積算根拠及び契約単価】!$H$11-【積算根拠及び契約単価】!$H$10)*【積算根拠及び契約単価】!$R$10,IF(J506&gt;【積算根拠及び契約単価】!$H$10,(J506-【積算根拠及び契約単価】!$H$10)*【積算根拠及び契約単価】!$R$10,0))</f>
        <v>0</v>
      </c>
      <c r="Q506" s="77"/>
      <c r="R506" s="78"/>
      <c r="S506" s="76">
        <f>IF(J506&gt;【積算根拠及び契約単価】!$H$13,(【積算根拠及び契約単価】!$H$13-【積算根拠及び契約単価】!$H$12)*【積算根拠及び契約単価】!$R$12,IF(J506&gt;【積算根拠及び契約単価】!$H$12,(J506-【積算根拠及び契約単価】!$H$12)*【積算根拠及び契約単価】!$R$12,0))</f>
        <v>0</v>
      </c>
      <c r="T506" s="77"/>
      <c r="U506" s="78"/>
      <c r="V506" s="76">
        <f>IF(J506&gt;【積算根拠及び契約単価】!$H$14,(J506-【積算根拠及び契約単価】!$H$14)*【積算根拠及び契約単価】!$R$14,0)</f>
        <v>0</v>
      </c>
      <c r="W506" s="77"/>
      <c r="X506" s="78"/>
      <c r="Y506" s="75">
        <f t="shared" si="16"/>
        <v>0</v>
      </c>
      <c r="Z506" s="75"/>
      <c r="AA506" s="75"/>
      <c r="AB506" s="75"/>
    </row>
    <row r="507" spans="1:29" ht="15" customHeight="1" x14ac:dyDescent="0.15">
      <c r="E507" s="79" t="s">
        <v>26</v>
      </c>
      <c r="F507" s="79"/>
      <c r="G507" s="79"/>
      <c r="H507" s="80" t="s">
        <v>27</v>
      </c>
      <c r="I507" s="80"/>
      <c r="J507" s="80">
        <v>211</v>
      </c>
      <c r="K507" s="80"/>
      <c r="L507" s="80"/>
      <c r="M507" s="76">
        <f>【積算根拠及び契約単価】!$R$9</f>
        <v>0</v>
      </c>
      <c r="N507" s="77"/>
      <c r="O507" s="78"/>
      <c r="P507" s="76">
        <f>IF(J507&gt;【積算根拠及び契約単価】!$H$11,(【積算根拠及び契約単価】!$H$11-【積算根拠及び契約単価】!$H$10)*【積算根拠及び契約単価】!$R$10,IF(J507&gt;【積算根拠及び契約単価】!$H$10,(J507-【積算根拠及び契約単価】!$H$10)*【積算根拠及び契約単価】!$R$10,0))</f>
        <v>0</v>
      </c>
      <c r="Q507" s="77"/>
      <c r="R507" s="78"/>
      <c r="S507" s="76">
        <f>IF(J507&gt;【積算根拠及び契約単価】!$H$13,(【積算根拠及び契約単価】!$H$13-【積算根拠及び契約単価】!$H$12)*【積算根拠及び契約単価】!$R$12,IF(J507&gt;【積算根拠及び契約単価】!$H$12,(J507-【積算根拠及び契約単価】!$H$12)*【積算根拠及び契約単価】!$R$12,0))</f>
        <v>0</v>
      </c>
      <c r="T507" s="77"/>
      <c r="U507" s="78"/>
      <c r="V507" s="76">
        <f>IF(J507&gt;【積算根拠及び契約単価】!$H$14,(J507-【積算根拠及び契約単価】!$H$14)*【積算根拠及び契約単価】!$R$14,0)</f>
        <v>0</v>
      </c>
      <c r="W507" s="77"/>
      <c r="X507" s="78"/>
      <c r="Y507" s="75">
        <f t="shared" si="16"/>
        <v>0</v>
      </c>
      <c r="Z507" s="75"/>
      <c r="AA507" s="75"/>
      <c r="AB507" s="75"/>
    </row>
    <row r="508" spans="1:29" ht="15" customHeight="1" x14ac:dyDescent="0.15">
      <c r="E508" s="79" t="s">
        <v>26</v>
      </c>
      <c r="F508" s="79"/>
      <c r="G508" s="79"/>
      <c r="H508" s="80" t="s">
        <v>28</v>
      </c>
      <c r="I508" s="80"/>
      <c r="J508" s="80">
        <v>186</v>
      </c>
      <c r="K508" s="80"/>
      <c r="L508" s="80"/>
      <c r="M508" s="76">
        <f>【積算根拠及び契約単価】!$R$9</f>
        <v>0</v>
      </c>
      <c r="N508" s="77"/>
      <c r="O508" s="78"/>
      <c r="P508" s="76">
        <f>IF(J508&gt;【積算根拠及び契約単価】!$H$11,(【積算根拠及び契約単価】!$H$11-【積算根拠及び契約単価】!$H$10)*【積算根拠及び契約単価】!$R$10,IF(J508&gt;【積算根拠及び契約単価】!$H$10,(J508-【積算根拠及び契約単価】!$H$10)*【積算根拠及び契約単価】!$R$10,0))</f>
        <v>0</v>
      </c>
      <c r="Q508" s="77"/>
      <c r="R508" s="78"/>
      <c r="S508" s="76">
        <f>IF(J508&gt;【積算根拠及び契約単価】!$H$13,(【積算根拠及び契約単価】!$H$13-【積算根拠及び契約単価】!$H$12)*【積算根拠及び契約単価】!$R$12,IF(J508&gt;【積算根拠及び契約単価】!$H$12,(J508-【積算根拠及び契約単価】!$H$12)*【積算根拠及び契約単価】!$R$12,0))</f>
        <v>0</v>
      </c>
      <c r="T508" s="77"/>
      <c r="U508" s="78"/>
      <c r="V508" s="76">
        <f>IF(J508&gt;【積算根拠及び契約単価】!$H$14,(J508-【積算根拠及び契約単価】!$H$14)*【積算根拠及び契約単価】!$R$14,0)</f>
        <v>0</v>
      </c>
      <c r="W508" s="77"/>
      <c r="X508" s="78"/>
      <c r="Y508" s="75">
        <f t="shared" si="16"/>
        <v>0</v>
      </c>
      <c r="Z508" s="75"/>
      <c r="AA508" s="75"/>
      <c r="AB508" s="75"/>
    </row>
    <row r="509" spans="1:29" ht="15" customHeight="1" x14ac:dyDescent="0.15">
      <c r="E509" s="79" t="s">
        <v>26</v>
      </c>
      <c r="F509" s="79"/>
      <c r="G509" s="79"/>
      <c r="H509" s="80" t="s">
        <v>29</v>
      </c>
      <c r="I509" s="80"/>
      <c r="J509" s="80">
        <v>183</v>
      </c>
      <c r="K509" s="80"/>
      <c r="L509" s="80"/>
      <c r="M509" s="76">
        <f>【積算根拠及び契約単価】!$R$9</f>
        <v>0</v>
      </c>
      <c r="N509" s="77"/>
      <c r="O509" s="78"/>
      <c r="P509" s="76">
        <f>IF(J509&gt;【積算根拠及び契約単価】!$H$11,(【積算根拠及び契約単価】!$H$11-【積算根拠及び契約単価】!$H$10)*【積算根拠及び契約単価】!$R$10,IF(J509&gt;【積算根拠及び契約単価】!$H$10,(J509-【積算根拠及び契約単価】!$H$10)*【積算根拠及び契約単価】!$R$10,0))</f>
        <v>0</v>
      </c>
      <c r="Q509" s="77"/>
      <c r="R509" s="78"/>
      <c r="S509" s="76">
        <f>IF(J509&gt;【積算根拠及び契約単価】!$H$13,(【積算根拠及び契約単価】!$H$13-【積算根拠及び契約単価】!$H$12)*【積算根拠及び契約単価】!$R$12,IF(J509&gt;【積算根拠及び契約単価】!$H$12,(J509-【積算根拠及び契約単価】!$H$12)*【積算根拠及び契約単価】!$R$12,0))</f>
        <v>0</v>
      </c>
      <c r="T509" s="77"/>
      <c r="U509" s="78"/>
      <c r="V509" s="76">
        <f>IF(J509&gt;【積算根拠及び契約単価】!$H$14,(J509-【積算根拠及び契約単価】!$H$14)*【積算根拠及び契約単価】!$R$14,0)</f>
        <v>0</v>
      </c>
      <c r="W509" s="77"/>
      <c r="X509" s="78"/>
      <c r="Y509" s="75">
        <f t="shared" si="16"/>
        <v>0</v>
      </c>
      <c r="Z509" s="75"/>
      <c r="AA509" s="75"/>
      <c r="AB509" s="75"/>
    </row>
    <row r="510" spans="1:29" ht="15" customHeight="1" x14ac:dyDescent="0.15">
      <c r="D510" s="21"/>
      <c r="E510" s="79" t="s">
        <v>26</v>
      </c>
      <c r="F510" s="79"/>
      <c r="G510" s="79"/>
      <c r="H510" s="80" t="s">
        <v>30</v>
      </c>
      <c r="I510" s="80"/>
      <c r="J510" s="80">
        <v>201</v>
      </c>
      <c r="K510" s="80"/>
      <c r="L510" s="80"/>
      <c r="M510" s="76">
        <f>【積算根拠及び契約単価】!$R$9</f>
        <v>0</v>
      </c>
      <c r="N510" s="77"/>
      <c r="O510" s="78"/>
      <c r="P510" s="76">
        <f>IF(J510&gt;【積算根拠及び契約単価】!$H$11,(【積算根拠及び契約単価】!$H$11-【積算根拠及び契約単価】!$H$10)*【積算根拠及び契約単価】!$R$10,IF(J510&gt;【積算根拠及び契約単価】!$H$10,(J510-【積算根拠及び契約単価】!$H$10)*【積算根拠及び契約単価】!$R$10,0))</f>
        <v>0</v>
      </c>
      <c r="Q510" s="77"/>
      <c r="R510" s="78"/>
      <c r="S510" s="76">
        <f>IF(J510&gt;【積算根拠及び契約単価】!$H$13,(【積算根拠及び契約単価】!$H$13-【積算根拠及び契約単価】!$H$12)*【積算根拠及び契約単価】!$R$12,IF(J510&gt;【積算根拠及び契約単価】!$H$12,(J510-【積算根拠及び契約単価】!$H$12)*【積算根拠及び契約単価】!$R$12,0))</f>
        <v>0</v>
      </c>
      <c r="T510" s="77"/>
      <c r="U510" s="78"/>
      <c r="V510" s="76">
        <f>IF(J510&gt;【積算根拠及び契約単価】!$H$14,(J510-【積算根拠及び契約単価】!$H$14)*【積算根拠及び契約単価】!$R$14,0)</f>
        <v>0</v>
      </c>
      <c r="W510" s="77"/>
      <c r="X510" s="78"/>
      <c r="Y510" s="75">
        <f t="shared" si="16"/>
        <v>0</v>
      </c>
      <c r="Z510" s="75"/>
      <c r="AA510" s="75"/>
      <c r="AB510" s="75"/>
    </row>
    <row r="511" spans="1:29" ht="15" customHeight="1" x14ac:dyDescent="0.15">
      <c r="D511" s="21"/>
      <c r="E511" s="79" t="s">
        <v>26</v>
      </c>
      <c r="F511" s="79"/>
      <c r="G511" s="79"/>
      <c r="H511" s="80" t="s">
        <v>18</v>
      </c>
      <c r="I511" s="80"/>
      <c r="J511" s="80">
        <v>202</v>
      </c>
      <c r="K511" s="80"/>
      <c r="L511" s="80"/>
      <c r="M511" s="76">
        <f>【積算根拠及び契約単価】!$R$9</f>
        <v>0</v>
      </c>
      <c r="N511" s="77"/>
      <c r="O511" s="78"/>
      <c r="P511" s="76">
        <f>IF(J511&gt;【積算根拠及び契約単価】!$H$11,(【積算根拠及び契約単価】!$H$11-【積算根拠及び契約単価】!$H$10)*【積算根拠及び契約単価】!$R$10,IF(J511&gt;【積算根拠及び契約単価】!$H$10,(J511-【積算根拠及び契約単価】!$H$10)*【積算根拠及び契約単価】!$R$10,0))</f>
        <v>0</v>
      </c>
      <c r="Q511" s="77"/>
      <c r="R511" s="78"/>
      <c r="S511" s="76">
        <f>IF(J511&gt;【積算根拠及び契約単価】!$H$13,(【積算根拠及び契約単価】!$H$13-【積算根拠及び契約単価】!$H$12)*【積算根拠及び契約単価】!$R$12,IF(J511&gt;【積算根拠及び契約単価】!$H$12,(J511-【積算根拠及び契約単価】!$H$12)*【積算根拠及び契約単価】!$R$12,0))</f>
        <v>0</v>
      </c>
      <c r="T511" s="77"/>
      <c r="U511" s="78"/>
      <c r="V511" s="76">
        <f>IF(J511&gt;【積算根拠及び契約単価】!$H$14,(J511-【積算根拠及び契約単価】!$H$14)*【積算根拠及び契約単価】!$R$14,0)</f>
        <v>0</v>
      </c>
      <c r="W511" s="77"/>
      <c r="X511" s="78"/>
      <c r="Y511" s="75">
        <f t="shared" si="16"/>
        <v>0</v>
      </c>
      <c r="Z511" s="75"/>
      <c r="AA511" s="75"/>
      <c r="AB511" s="75"/>
    </row>
    <row r="512" spans="1:29" ht="15" customHeight="1" x14ac:dyDescent="0.15">
      <c r="D512" s="21"/>
      <c r="E512" s="79" t="s">
        <v>26</v>
      </c>
      <c r="F512" s="79"/>
      <c r="G512" s="79"/>
      <c r="H512" s="80" t="s">
        <v>19</v>
      </c>
      <c r="I512" s="80"/>
      <c r="J512" s="80">
        <v>289</v>
      </c>
      <c r="K512" s="80"/>
      <c r="L512" s="80"/>
      <c r="M512" s="76">
        <f>【積算根拠及び契約単価】!$R$9</f>
        <v>0</v>
      </c>
      <c r="N512" s="77"/>
      <c r="O512" s="78"/>
      <c r="P512" s="76">
        <f>IF(J512&gt;【積算根拠及び契約単価】!$H$11,(【積算根拠及び契約単価】!$H$11-【積算根拠及び契約単価】!$H$10)*【積算根拠及び契約単価】!$R$10,IF(J512&gt;【積算根拠及び契約単価】!$H$10,(J512-【積算根拠及び契約単価】!$H$10)*【積算根拠及び契約単価】!$R$10,0))</f>
        <v>0</v>
      </c>
      <c r="Q512" s="77"/>
      <c r="R512" s="78"/>
      <c r="S512" s="76">
        <f>IF(J512&gt;【積算根拠及び契約単価】!$H$13,(【積算根拠及び契約単価】!$H$13-【積算根拠及び契約単価】!$H$12)*【積算根拠及び契約単価】!$R$12,IF(J512&gt;【積算根拠及び契約単価】!$H$12,(J512-【積算根拠及び契約単価】!$H$12)*【積算根拠及び契約単価】!$R$12,0))</f>
        <v>0</v>
      </c>
      <c r="T512" s="77"/>
      <c r="U512" s="78"/>
      <c r="V512" s="76">
        <f>IF(J512&gt;【積算根拠及び契約単価】!$H$14,(J512-【積算根拠及び契約単価】!$H$14)*【積算根拠及び契約単価】!$R$14,0)</f>
        <v>0</v>
      </c>
      <c r="W512" s="77"/>
      <c r="X512" s="78"/>
      <c r="Y512" s="75">
        <f t="shared" si="16"/>
        <v>0</v>
      </c>
      <c r="Z512" s="75"/>
      <c r="AA512" s="75"/>
      <c r="AB512" s="75"/>
    </row>
    <row r="513" spans="1:28" ht="15" customHeight="1" x14ac:dyDescent="0.15">
      <c r="D513" s="21"/>
      <c r="E513" s="79" t="s">
        <v>26</v>
      </c>
      <c r="F513" s="79"/>
      <c r="G513" s="79"/>
      <c r="H513" s="80" t="s">
        <v>20</v>
      </c>
      <c r="I513" s="80"/>
      <c r="J513" s="80">
        <v>676</v>
      </c>
      <c r="K513" s="80"/>
      <c r="L513" s="80"/>
      <c r="M513" s="76">
        <f>【積算根拠及び契約単価】!$R$9</f>
        <v>0</v>
      </c>
      <c r="N513" s="77"/>
      <c r="O513" s="78"/>
      <c r="P513" s="76">
        <f>IF(J513&gt;【積算根拠及び契約単価】!$H$11,(【積算根拠及び契約単価】!$H$11-【積算根拠及び契約単価】!$H$10)*【積算根拠及び契約単価】!$R$10,IF(J513&gt;【積算根拠及び契約単価】!$H$10,(J513-【積算根拠及び契約単価】!$H$10)*【積算根拠及び契約単価】!$R$10,0))</f>
        <v>0</v>
      </c>
      <c r="Q513" s="77"/>
      <c r="R513" s="78"/>
      <c r="S513" s="76">
        <f>IF(J513&gt;【積算根拠及び契約単価】!$H$13,(【積算根拠及び契約単価】!$H$13-【積算根拠及び契約単価】!$H$12)*【積算根拠及び契約単価】!$R$12,IF(J513&gt;【積算根拠及び契約単価】!$H$12,(J513-【積算根拠及び契約単価】!$H$12)*【積算根拠及び契約単価】!$R$12,0))</f>
        <v>0</v>
      </c>
      <c r="T513" s="77"/>
      <c r="U513" s="78"/>
      <c r="V513" s="76">
        <f>IF(J513&gt;【積算根拠及び契約単価】!$H$14,(J513-【積算根拠及び契約単価】!$H$14)*【積算根拠及び契約単価】!$R$14,0)</f>
        <v>0</v>
      </c>
      <c r="W513" s="77"/>
      <c r="X513" s="78"/>
      <c r="Y513" s="75">
        <f t="shared" si="16"/>
        <v>0</v>
      </c>
      <c r="Z513" s="75"/>
      <c r="AA513" s="75"/>
      <c r="AB513" s="75"/>
    </row>
    <row r="514" spans="1:28" ht="15" customHeight="1" x14ac:dyDescent="0.15">
      <c r="D514" s="21"/>
      <c r="E514" s="79" t="s">
        <v>26</v>
      </c>
      <c r="F514" s="79"/>
      <c r="G514" s="79"/>
      <c r="H514" s="80" t="s">
        <v>21</v>
      </c>
      <c r="I514" s="80"/>
      <c r="J514" s="80">
        <v>196</v>
      </c>
      <c r="K514" s="80"/>
      <c r="L514" s="80"/>
      <c r="M514" s="76">
        <f>【積算根拠及び契約単価】!$R$9</f>
        <v>0</v>
      </c>
      <c r="N514" s="77"/>
      <c r="O514" s="78"/>
      <c r="P514" s="76">
        <f>IF(J514&gt;【積算根拠及び契約単価】!$H$11,(【積算根拠及び契約単価】!$H$11-【積算根拠及び契約単価】!$H$10)*【積算根拠及び契約単価】!$R$10,IF(J514&gt;【積算根拠及び契約単価】!$H$10,(J514-【積算根拠及び契約単価】!$H$10)*【積算根拠及び契約単価】!$R$10,0))</f>
        <v>0</v>
      </c>
      <c r="Q514" s="77"/>
      <c r="R514" s="78"/>
      <c r="S514" s="76">
        <f>IF(J514&gt;【積算根拠及び契約単価】!$H$13,(【積算根拠及び契約単価】!$H$13-【積算根拠及び契約単価】!$H$12)*【積算根拠及び契約単価】!$R$12,IF(J514&gt;【積算根拠及び契約単価】!$H$12,(J514-【積算根拠及び契約単価】!$H$12)*【積算根拠及び契約単価】!$R$12,0))</f>
        <v>0</v>
      </c>
      <c r="T514" s="77"/>
      <c r="U514" s="78"/>
      <c r="V514" s="76">
        <f>IF(J514&gt;【積算根拠及び契約単価】!$H$14,(J514-【積算根拠及び契約単価】!$H$14)*【積算根拠及び契約単価】!$R$14,0)</f>
        <v>0</v>
      </c>
      <c r="W514" s="77"/>
      <c r="X514" s="78"/>
      <c r="Y514" s="75">
        <f t="shared" si="16"/>
        <v>0</v>
      </c>
      <c r="Z514" s="75"/>
      <c r="AA514" s="75"/>
      <c r="AB514" s="75"/>
    </row>
    <row r="515" spans="1:28" ht="15" customHeight="1" x14ac:dyDescent="0.15">
      <c r="D515" s="21"/>
      <c r="E515" s="79" t="s">
        <v>26</v>
      </c>
      <c r="F515" s="79"/>
      <c r="G515" s="79"/>
      <c r="H515" s="80" t="s">
        <v>22</v>
      </c>
      <c r="I515" s="80"/>
      <c r="J515" s="80">
        <v>243</v>
      </c>
      <c r="K515" s="80"/>
      <c r="L515" s="80"/>
      <c r="M515" s="76">
        <f>【積算根拠及び契約単価】!$R$9</f>
        <v>0</v>
      </c>
      <c r="N515" s="77"/>
      <c r="O515" s="78"/>
      <c r="P515" s="76">
        <f>IF(J515&gt;【積算根拠及び契約単価】!$H$11,(【積算根拠及び契約単価】!$H$11-【積算根拠及び契約単価】!$H$10)*【積算根拠及び契約単価】!$R$10,IF(J515&gt;【積算根拠及び契約単価】!$H$10,(J515-【積算根拠及び契約単価】!$H$10)*【積算根拠及び契約単価】!$R$10,0))</f>
        <v>0</v>
      </c>
      <c r="Q515" s="77"/>
      <c r="R515" s="78"/>
      <c r="S515" s="76">
        <f>IF(J515&gt;【積算根拠及び契約単価】!$H$13,(【積算根拠及び契約単価】!$H$13-【積算根拠及び契約単価】!$H$12)*【積算根拠及び契約単価】!$R$12,IF(J515&gt;【積算根拠及び契約単価】!$H$12,(J515-【積算根拠及び契約単価】!$H$12)*【積算根拠及び契約単価】!$R$12,0))</f>
        <v>0</v>
      </c>
      <c r="T515" s="77"/>
      <c r="U515" s="78"/>
      <c r="V515" s="76">
        <f>IF(J515&gt;【積算根拠及び契約単価】!$H$14,(J515-【積算根拠及び契約単価】!$H$14)*【積算根拠及び契約単価】!$R$14,0)</f>
        <v>0</v>
      </c>
      <c r="W515" s="77"/>
      <c r="X515" s="78"/>
      <c r="Y515" s="75">
        <f t="shared" si="16"/>
        <v>0</v>
      </c>
      <c r="Z515" s="75"/>
      <c r="AA515" s="75"/>
      <c r="AB515" s="75"/>
    </row>
    <row r="516" spans="1:28" ht="15" customHeight="1" x14ac:dyDescent="0.15">
      <c r="D516" s="21"/>
      <c r="E516" s="79" t="s">
        <v>26</v>
      </c>
      <c r="F516" s="79"/>
      <c r="G516" s="79"/>
      <c r="H516" s="80" t="s">
        <v>23</v>
      </c>
      <c r="I516" s="80"/>
      <c r="J516" s="80">
        <v>183</v>
      </c>
      <c r="K516" s="80"/>
      <c r="L516" s="80"/>
      <c r="M516" s="76">
        <f>【積算根拠及び契約単価】!$R$9</f>
        <v>0</v>
      </c>
      <c r="N516" s="77"/>
      <c r="O516" s="78"/>
      <c r="P516" s="76">
        <f>IF(J516&gt;【積算根拠及び契約単価】!$H$11,(【積算根拠及び契約単価】!$H$11-【積算根拠及び契約単価】!$H$10)*【積算根拠及び契約単価】!$R$10,IF(J516&gt;【積算根拠及び契約単価】!$H$10,(J516-【積算根拠及び契約単価】!$H$10)*【積算根拠及び契約単価】!$R$10,0))</f>
        <v>0</v>
      </c>
      <c r="Q516" s="77"/>
      <c r="R516" s="78"/>
      <c r="S516" s="76">
        <f>IF(J516&gt;【積算根拠及び契約単価】!$H$13,(【積算根拠及び契約単価】!$H$13-【積算根拠及び契約単価】!$H$12)*【積算根拠及び契約単価】!$R$12,IF(J516&gt;【積算根拠及び契約単価】!$H$12,(J516-【積算根拠及び契約単価】!$H$12)*【積算根拠及び契約単価】!$R$12,0))</f>
        <v>0</v>
      </c>
      <c r="T516" s="77"/>
      <c r="U516" s="78"/>
      <c r="V516" s="76">
        <f>IF(J516&gt;【積算根拠及び契約単価】!$H$14,(J516-【積算根拠及び契約単価】!$H$14)*【積算根拠及び契約単価】!$R$14,0)</f>
        <v>0</v>
      </c>
      <c r="W516" s="77"/>
      <c r="X516" s="78"/>
      <c r="Y516" s="75">
        <f t="shared" si="16"/>
        <v>0</v>
      </c>
      <c r="Z516" s="75"/>
      <c r="AA516" s="75"/>
      <c r="AB516" s="75"/>
    </row>
    <row r="517" spans="1:28" ht="15" customHeight="1" x14ac:dyDescent="0.15">
      <c r="D517" s="21"/>
      <c r="E517" s="79" t="s">
        <v>26</v>
      </c>
      <c r="F517" s="79"/>
      <c r="G517" s="79"/>
      <c r="H517" s="80" t="s">
        <v>24</v>
      </c>
      <c r="I517" s="80"/>
      <c r="J517" s="80">
        <v>208</v>
      </c>
      <c r="K517" s="80"/>
      <c r="L517" s="80"/>
      <c r="M517" s="76">
        <f>【積算根拠及び契約単価】!$R$9</f>
        <v>0</v>
      </c>
      <c r="N517" s="77"/>
      <c r="O517" s="78"/>
      <c r="P517" s="76">
        <f>IF(J517&gt;【積算根拠及び契約単価】!$H$11,(【積算根拠及び契約単価】!$H$11-【積算根拠及び契約単価】!$H$10)*【積算根拠及び契約単価】!$R$10,IF(J517&gt;【積算根拠及び契約単価】!$H$10,(J517-【積算根拠及び契約単価】!$H$10)*【積算根拠及び契約単価】!$R$10,0))</f>
        <v>0</v>
      </c>
      <c r="Q517" s="77"/>
      <c r="R517" s="78"/>
      <c r="S517" s="76">
        <f>IF(J517&gt;【積算根拠及び契約単価】!$H$13,(【積算根拠及び契約単価】!$H$13-【積算根拠及び契約単価】!$H$12)*【積算根拠及び契約単価】!$R$12,IF(J517&gt;【積算根拠及び契約単価】!$H$12,(J517-【積算根拠及び契約単価】!$H$12)*【積算根拠及び契約単価】!$R$12,0))</f>
        <v>0</v>
      </c>
      <c r="T517" s="77"/>
      <c r="U517" s="78"/>
      <c r="V517" s="76">
        <f>IF(J517&gt;【積算根拠及び契約単価】!$H$14,(J517-【積算根拠及び契約単価】!$H$14)*【積算根拠及び契約単価】!$R$14,0)</f>
        <v>0</v>
      </c>
      <c r="W517" s="77"/>
      <c r="X517" s="78"/>
      <c r="Y517" s="75">
        <f t="shared" si="16"/>
        <v>0</v>
      </c>
      <c r="Z517" s="75"/>
      <c r="AA517" s="75"/>
      <c r="AB517" s="75"/>
    </row>
    <row r="518" spans="1:28" ht="15" customHeight="1" x14ac:dyDescent="0.15">
      <c r="D518" s="21"/>
      <c r="E518" s="79" t="s">
        <v>26</v>
      </c>
      <c r="F518" s="79"/>
      <c r="G518" s="79"/>
      <c r="H518" s="80" t="s">
        <v>25</v>
      </c>
      <c r="I518" s="80"/>
      <c r="J518" s="80">
        <v>188</v>
      </c>
      <c r="K518" s="80"/>
      <c r="L518" s="80"/>
      <c r="M518" s="76">
        <f>【積算根拠及び契約単価】!$R$9</f>
        <v>0</v>
      </c>
      <c r="N518" s="77"/>
      <c r="O518" s="78"/>
      <c r="P518" s="76">
        <f>IF(J518&gt;【積算根拠及び契約単価】!$H$11,(【積算根拠及び契約単価】!$H$11-【積算根拠及び契約単価】!$H$10)*【積算根拠及び契約単価】!$R$10,IF(J518&gt;【積算根拠及び契約単価】!$H$10,(J518-【積算根拠及び契約単価】!$H$10)*【積算根拠及び契約単価】!$R$10,0))</f>
        <v>0</v>
      </c>
      <c r="Q518" s="77"/>
      <c r="R518" s="78"/>
      <c r="S518" s="76">
        <f>IF(J518&gt;【積算根拠及び契約単価】!$H$13,(【積算根拠及び契約単価】!$H$13-【積算根拠及び契約単価】!$H$12)*【積算根拠及び契約単価】!$R$12,IF(J518&gt;【積算根拠及び契約単価】!$H$12,(J518-【積算根拠及び契約単価】!$H$12)*【積算根拠及び契約単価】!$R$12,0))</f>
        <v>0</v>
      </c>
      <c r="T518" s="77"/>
      <c r="U518" s="78"/>
      <c r="V518" s="76">
        <f>IF(J518&gt;【積算根拠及び契約単価】!$H$14,(J518-【積算根拠及び契約単価】!$H$14)*【積算根拠及び契約単価】!$R$14,0)</f>
        <v>0</v>
      </c>
      <c r="W518" s="77"/>
      <c r="X518" s="78"/>
      <c r="Y518" s="75">
        <f t="shared" si="16"/>
        <v>0</v>
      </c>
      <c r="Z518" s="75"/>
      <c r="AA518" s="75"/>
      <c r="AB518" s="75"/>
    </row>
    <row r="519" spans="1:28" ht="15" customHeight="1" x14ac:dyDescent="0.15">
      <c r="D519" s="21"/>
      <c r="E519" s="79" t="s">
        <v>31</v>
      </c>
      <c r="F519" s="79"/>
      <c r="G519" s="79"/>
      <c r="H519" s="80" t="s">
        <v>27</v>
      </c>
      <c r="I519" s="80"/>
      <c r="J519" s="80">
        <v>211</v>
      </c>
      <c r="K519" s="80"/>
      <c r="L519" s="80"/>
      <c r="M519" s="76">
        <f>【積算根拠及び契約単価】!$R$9</f>
        <v>0</v>
      </c>
      <c r="N519" s="77"/>
      <c r="O519" s="78"/>
      <c r="P519" s="76">
        <f>IF(J519&gt;【積算根拠及び契約単価】!$H$11,(【積算根拠及び契約単価】!$H$11-【積算根拠及び契約単価】!$H$10)*【積算根拠及び契約単価】!$R$10,IF(J519&gt;【積算根拠及び契約単価】!$H$10,(J519-【積算根拠及び契約単価】!$H$10)*【積算根拠及び契約単価】!$R$10,0))</f>
        <v>0</v>
      </c>
      <c r="Q519" s="77"/>
      <c r="R519" s="78"/>
      <c r="S519" s="76">
        <f>IF(J519&gt;【積算根拠及び契約単価】!$H$13,(【積算根拠及び契約単価】!$H$13-【積算根拠及び契約単価】!$H$12)*【積算根拠及び契約単価】!$R$12,IF(J519&gt;【積算根拠及び契約単価】!$H$12,(J519-【積算根拠及び契約単価】!$H$12)*【積算根拠及び契約単価】!$R$12,0))</f>
        <v>0</v>
      </c>
      <c r="T519" s="77"/>
      <c r="U519" s="78"/>
      <c r="V519" s="76">
        <f>IF(J519&gt;【積算根拠及び契約単価】!$H$14,(J519-【積算根拠及び契約単価】!$H$14)*【積算根拠及び契約単価】!$R$14,0)</f>
        <v>0</v>
      </c>
      <c r="W519" s="77"/>
      <c r="X519" s="78"/>
      <c r="Y519" s="75">
        <f t="shared" si="16"/>
        <v>0</v>
      </c>
      <c r="Z519" s="75"/>
      <c r="AA519" s="75"/>
      <c r="AB519" s="75"/>
    </row>
    <row r="520" spans="1:28" ht="15" customHeight="1" x14ac:dyDescent="0.15">
      <c r="D520" s="21"/>
      <c r="E520" s="79" t="s">
        <v>31</v>
      </c>
      <c r="F520" s="79"/>
      <c r="G520" s="79"/>
      <c r="H520" s="80" t="s">
        <v>28</v>
      </c>
      <c r="I520" s="80"/>
      <c r="J520" s="80">
        <v>186</v>
      </c>
      <c r="K520" s="80"/>
      <c r="L520" s="80"/>
      <c r="M520" s="76">
        <f>【積算根拠及び契約単価】!$R$9</f>
        <v>0</v>
      </c>
      <c r="N520" s="77"/>
      <c r="O520" s="78"/>
      <c r="P520" s="76">
        <f>IF(J520&gt;【積算根拠及び契約単価】!$H$11,(【積算根拠及び契約単価】!$H$11-【積算根拠及び契約単価】!$H$10)*【積算根拠及び契約単価】!$R$10,IF(J520&gt;【積算根拠及び契約単価】!$H$10,(J520-【積算根拠及び契約単価】!$H$10)*【積算根拠及び契約単価】!$R$10,0))</f>
        <v>0</v>
      </c>
      <c r="Q520" s="77"/>
      <c r="R520" s="78"/>
      <c r="S520" s="76">
        <f>IF(J520&gt;【積算根拠及び契約単価】!$H$13,(【積算根拠及び契約単価】!$H$13-【積算根拠及び契約単価】!$H$12)*【積算根拠及び契約単価】!$R$12,IF(J520&gt;【積算根拠及び契約単価】!$H$12,(J520-【積算根拠及び契約単価】!$H$12)*【積算根拠及び契約単価】!$R$12,0))</f>
        <v>0</v>
      </c>
      <c r="T520" s="77"/>
      <c r="U520" s="78"/>
      <c r="V520" s="76">
        <f>IF(J520&gt;【積算根拠及び契約単価】!$H$14,(J520-【積算根拠及び契約単価】!$H$14)*【積算根拠及び契約単価】!$R$14,0)</f>
        <v>0</v>
      </c>
      <c r="W520" s="77"/>
      <c r="X520" s="78"/>
      <c r="Y520" s="75">
        <f t="shared" si="16"/>
        <v>0</v>
      </c>
      <c r="Z520" s="75"/>
      <c r="AA520" s="75"/>
      <c r="AB520" s="75"/>
    </row>
    <row r="521" spans="1:28" ht="15" customHeight="1" x14ac:dyDescent="0.15">
      <c r="D521" s="21"/>
      <c r="E521" s="79" t="s">
        <v>31</v>
      </c>
      <c r="F521" s="79"/>
      <c r="G521" s="79"/>
      <c r="H521" s="80" t="s">
        <v>29</v>
      </c>
      <c r="I521" s="80"/>
      <c r="J521" s="80">
        <v>183</v>
      </c>
      <c r="K521" s="80"/>
      <c r="L521" s="80"/>
      <c r="M521" s="76">
        <f>【積算根拠及び契約単価】!$R$9</f>
        <v>0</v>
      </c>
      <c r="N521" s="77"/>
      <c r="O521" s="78"/>
      <c r="P521" s="76">
        <f>IF(J521&gt;【積算根拠及び契約単価】!$H$11,(【積算根拠及び契約単価】!$H$11-【積算根拠及び契約単価】!$H$10)*【積算根拠及び契約単価】!$R$10,IF(J521&gt;【積算根拠及び契約単価】!$H$10,(J521-【積算根拠及び契約単価】!$H$10)*【積算根拠及び契約単価】!$R$10,0))</f>
        <v>0</v>
      </c>
      <c r="Q521" s="77"/>
      <c r="R521" s="78"/>
      <c r="S521" s="76">
        <f>IF(J521&gt;【積算根拠及び契約単価】!$H$13,(【積算根拠及び契約単価】!$H$13-【積算根拠及び契約単価】!$H$12)*【積算根拠及び契約単価】!$R$12,IF(J521&gt;【積算根拠及び契約単価】!$H$12,(J521-【積算根拠及び契約単価】!$H$12)*【積算根拠及び契約単価】!$R$12,0))</f>
        <v>0</v>
      </c>
      <c r="T521" s="77"/>
      <c r="U521" s="78"/>
      <c r="V521" s="76">
        <f>IF(J521&gt;【積算根拠及び契約単価】!$H$14,(J521-【積算根拠及び契約単価】!$H$14)*【積算根拠及び契約単価】!$R$14,0)</f>
        <v>0</v>
      </c>
      <c r="W521" s="77"/>
      <c r="X521" s="78"/>
      <c r="Y521" s="75">
        <f t="shared" si="16"/>
        <v>0</v>
      </c>
      <c r="Z521" s="75"/>
      <c r="AA521" s="75"/>
      <c r="AB521" s="75"/>
    </row>
    <row r="522" spans="1:28" ht="15" customHeight="1" x14ac:dyDescent="0.15">
      <c r="D522" s="21"/>
      <c r="E522" s="21"/>
      <c r="F522" s="22"/>
    </row>
    <row r="523" spans="1:28" ht="15" customHeight="1" x14ac:dyDescent="0.15">
      <c r="D523" s="21"/>
      <c r="E523" s="21"/>
      <c r="F523" s="22"/>
      <c r="S523" s="74" t="s">
        <v>32</v>
      </c>
      <c r="T523" s="74"/>
      <c r="U523" s="74"/>
      <c r="V523" s="74"/>
      <c r="W523" s="74"/>
      <c r="X523" s="74"/>
      <c r="Y523" s="75">
        <f t="shared" ref="Y523" si="17">SUM(Y498:AB521)</f>
        <v>0</v>
      </c>
      <c r="Z523" s="75"/>
      <c r="AA523" s="75"/>
      <c r="AB523" s="75"/>
    </row>
    <row r="524" spans="1:28" ht="15" customHeight="1" x14ac:dyDescent="0.15">
      <c r="D524" s="21"/>
      <c r="E524" s="21"/>
      <c r="F524" s="22"/>
    </row>
    <row r="525" spans="1:28" ht="15" customHeight="1" x14ac:dyDescent="0.15">
      <c r="A525" s="35"/>
      <c r="B525" s="35"/>
      <c r="C525" s="35"/>
      <c r="D525" s="35"/>
      <c r="E525" s="35" t="s">
        <v>240</v>
      </c>
      <c r="F525" s="22"/>
    </row>
    <row r="526" spans="1:28" ht="15" customHeight="1" x14ac:dyDescent="0.15">
      <c r="A526" s="35"/>
      <c r="B526" s="35"/>
      <c r="C526" s="35"/>
      <c r="D526" s="35"/>
      <c r="E526" s="35" t="s">
        <v>241</v>
      </c>
      <c r="F526" s="22"/>
    </row>
    <row r="527" spans="1:28" ht="15" customHeight="1" x14ac:dyDescent="0.15">
      <c r="A527" s="35"/>
      <c r="B527" s="35"/>
      <c r="C527" s="35"/>
      <c r="D527" s="35"/>
      <c r="E527" s="35" t="s">
        <v>242</v>
      </c>
      <c r="F527" s="22"/>
    </row>
    <row r="528" spans="1:28" ht="15" customHeight="1" x14ac:dyDescent="0.15">
      <c r="A528" s="35"/>
      <c r="B528" s="35"/>
      <c r="C528" s="35"/>
      <c r="D528" s="35"/>
      <c r="E528" s="35" t="s">
        <v>243</v>
      </c>
      <c r="F528" s="22"/>
    </row>
    <row r="529" spans="1:22" ht="15" customHeight="1" x14ac:dyDescent="0.15">
      <c r="A529" s="35"/>
      <c r="B529" s="35"/>
      <c r="C529" s="35"/>
      <c r="D529" s="35"/>
      <c r="E529" s="35" t="s">
        <v>253</v>
      </c>
      <c r="F529" s="22"/>
    </row>
    <row r="530" spans="1:22" ht="15" customHeight="1" x14ac:dyDescent="0.15">
      <c r="A530" s="35"/>
      <c r="B530" s="35"/>
      <c r="C530" s="35"/>
      <c r="D530" s="35"/>
      <c r="E530" s="35" t="s">
        <v>254</v>
      </c>
      <c r="F530" s="22"/>
    </row>
    <row r="531" spans="1:22" ht="15" customHeight="1" x14ac:dyDescent="0.15">
      <c r="A531" s="35"/>
      <c r="B531" s="35"/>
      <c r="C531" s="35"/>
      <c r="E531" s="35" t="s">
        <v>247</v>
      </c>
      <c r="F531" s="22"/>
    </row>
    <row r="532" spans="1:22" ht="15" customHeight="1" x14ac:dyDescent="0.15">
      <c r="A532" s="35"/>
      <c r="B532" s="35"/>
      <c r="C532" s="35"/>
      <c r="E532" s="20" t="s">
        <v>248</v>
      </c>
    </row>
    <row r="533" spans="1:22" ht="15" customHeight="1" x14ac:dyDescent="0.15">
      <c r="A533" s="35"/>
      <c r="B533" s="35"/>
      <c r="C533" s="35"/>
      <c r="E533" s="20" t="s">
        <v>135</v>
      </c>
    </row>
    <row r="534" spans="1:22" ht="15" customHeight="1" x14ac:dyDescent="0.15">
      <c r="A534" s="35"/>
      <c r="B534" s="35"/>
      <c r="C534" s="35"/>
      <c r="E534" s="20" t="s">
        <v>244</v>
      </c>
    </row>
    <row r="535" spans="1:22" ht="15" customHeight="1" x14ac:dyDescent="0.15">
      <c r="A535" s="35"/>
      <c r="B535" s="35"/>
      <c r="C535" s="35"/>
      <c r="E535" s="20" t="s">
        <v>249</v>
      </c>
    </row>
    <row r="536" spans="1:22" ht="15" customHeight="1" x14ac:dyDescent="0.15">
      <c r="A536" s="35"/>
      <c r="B536" s="35"/>
      <c r="C536" s="35"/>
      <c r="E536" s="20" t="s">
        <v>251</v>
      </c>
    </row>
    <row r="537" spans="1:22" ht="15" customHeight="1" x14ac:dyDescent="0.15">
      <c r="A537" s="35"/>
      <c r="B537" s="35"/>
      <c r="C537" s="35"/>
      <c r="D537" s="35"/>
      <c r="E537" s="35" t="s">
        <v>252</v>
      </c>
      <c r="F537" s="22"/>
    </row>
    <row r="538" spans="1:22" ht="15" customHeight="1" x14ac:dyDescent="0.15">
      <c r="A538" s="35"/>
      <c r="B538" s="35"/>
      <c r="C538" s="35"/>
      <c r="D538" s="35"/>
      <c r="E538" s="35" t="s">
        <v>274</v>
      </c>
      <c r="F538" s="22"/>
    </row>
    <row r="539" spans="1:22" ht="15" customHeight="1" x14ac:dyDescent="0.15">
      <c r="D539" s="21"/>
      <c r="E539" s="21"/>
      <c r="F539" s="22"/>
    </row>
    <row r="540" spans="1:22" ht="15" customHeight="1" x14ac:dyDescent="0.15">
      <c r="D540" s="21"/>
      <c r="E540" s="21"/>
      <c r="F540" s="22"/>
    </row>
    <row r="541" spans="1:22" ht="15" customHeight="1" x14ac:dyDescent="0.15">
      <c r="A541" s="32"/>
      <c r="B541" s="32"/>
      <c r="C541" s="21"/>
      <c r="E541" s="27"/>
      <c r="F541" s="27"/>
      <c r="G541" s="27"/>
      <c r="H541" s="27"/>
      <c r="I541" s="27"/>
      <c r="J541" s="27"/>
      <c r="K541" s="27"/>
      <c r="L541" s="27"/>
      <c r="M541" s="28"/>
      <c r="N541" s="28"/>
      <c r="O541" s="28"/>
      <c r="P541" s="28"/>
      <c r="Q541" s="28"/>
      <c r="R541" s="28"/>
      <c r="S541" s="28"/>
      <c r="T541" s="28"/>
      <c r="U541" s="28"/>
      <c r="V541" s="28"/>
    </row>
    <row r="542" spans="1:22" ht="15" customHeight="1" x14ac:dyDescent="0.15">
      <c r="A542" s="32"/>
      <c r="B542" s="32"/>
      <c r="C542" s="21"/>
      <c r="D542" s="27" t="s">
        <v>0</v>
      </c>
      <c r="E542" s="27"/>
      <c r="F542" s="27"/>
      <c r="G542" s="27"/>
      <c r="H542" s="27"/>
      <c r="I542" s="27"/>
      <c r="J542" s="27"/>
      <c r="K542" s="27"/>
      <c r="L542" s="27"/>
      <c r="M542" s="28"/>
      <c r="N542" s="28"/>
      <c r="O542" s="28"/>
      <c r="P542" s="28"/>
      <c r="Q542" s="28"/>
      <c r="R542" s="28"/>
      <c r="S542" s="28"/>
      <c r="T542" s="28"/>
      <c r="U542" s="28"/>
      <c r="V542" s="28"/>
    </row>
    <row r="543" spans="1:22" ht="15" customHeight="1" x14ac:dyDescent="0.15">
      <c r="A543" s="32"/>
      <c r="B543" s="32"/>
      <c r="C543" s="21"/>
      <c r="E543" s="21"/>
      <c r="F543" s="22"/>
    </row>
    <row r="544" spans="1:22" ht="15" customHeight="1" x14ac:dyDescent="0.15">
      <c r="A544" s="32"/>
      <c r="B544" s="32"/>
      <c r="C544" s="21"/>
      <c r="D544" s="21"/>
      <c r="E544" s="21"/>
      <c r="F544" s="22"/>
    </row>
    <row r="545" spans="1:29" ht="15" customHeight="1" x14ac:dyDescent="0.15">
      <c r="A545" s="32"/>
      <c r="B545" s="32"/>
      <c r="C545" s="21"/>
      <c r="D545" s="21"/>
      <c r="E545" s="81" t="s">
        <v>1</v>
      </c>
      <c r="F545" s="81"/>
      <c r="G545" s="81"/>
      <c r="H545" s="23" t="s">
        <v>2</v>
      </c>
      <c r="I545" s="26" t="s">
        <v>92</v>
      </c>
      <c r="J545" s="26"/>
      <c r="K545" s="26"/>
    </row>
    <row r="546" spans="1:29" ht="15" customHeight="1" x14ac:dyDescent="0.15">
      <c r="A546" s="32"/>
      <c r="B546" s="32"/>
      <c r="C546" s="21"/>
      <c r="D546" s="21"/>
      <c r="E546" s="81" t="s">
        <v>4</v>
      </c>
      <c r="F546" s="81"/>
      <c r="G546" s="81"/>
      <c r="H546" s="23" t="s">
        <v>2</v>
      </c>
      <c r="I546" s="20" t="s">
        <v>94</v>
      </c>
    </row>
    <row r="547" spans="1:29" ht="15" customHeight="1" x14ac:dyDescent="0.15">
      <c r="A547" s="32"/>
      <c r="B547" s="32"/>
      <c r="C547" s="21"/>
      <c r="D547" s="21"/>
      <c r="E547" s="81" t="s">
        <v>6</v>
      </c>
      <c r="F547" s="81"/>
      <c r="G547" s="81"/>
      <c r="H547" s="23" t="s">
        <v>2</v>
      </c>
      <c r="I547" s="20" t="s">
        <v>7</v>
      </c>
    </row>
    <row r="548" spans="1:29" ht="15" customHeight="1" x14ac:dyDescent="0.15">
      <c r="A548" s="32"/>
      <c r="B548" s="32"/>
      <c r="C548" s="21"/>
      <c r="D548" s="21"/>
      <c r="E548" s="21"/>
      <c r="F548" s="21"/>
      <c r="G548" s="23"/>
    </row>
    <row r="549" spans="1:29" ht="15" customHeight="1" x14ac:dyDescent="0.15">
      <c r="A549" s="32"/>
      <c r="B549" s="32"/>
      <c r="C549" s="21"/>
      <c r="D549" s="21"/>
      <c r="E549" s="79" t="s">
        <v>8</v>
      </c>
      <c r="F549" s="79"/>
      <c r="G549" s="79"/>
      <c r="H549" s="79"/>
      <c r="I549" s="79"/>
      <c r="J549" s="82" t="s">
        <v>9</v>
      </c>
      <c r="K549" s="82"/>
      <c r="L549" s="82"/>
      <c r="M549" s="83" t="s">
        <v>10</v>
      </c>
      <c r="N549" s="84"/>
      <c r="O549" s="85"/>
      <c r="P549" s="74" t="s">
        <v>11</v>
      </c>
      <c r="Q549" s="74"/>
      <c r="R549" s="74"/>
      <c r="S549" s="74"/>
      <c r="T549" s="74"/>
      <c r="U549" s="74"/>
      <c r="V549" s="74"/>
      <c r="W549" s="74"/>
      <c r="X549" s="74"/>
      <c r="Y549" s="74" t="s">
        <v>12</v>
      </c>
      <c r="Z549" s="74"/>
      <c r="AA549" s="74"/>
      <c r="AB549" s="74"/>
    </row>
    <row r="550" spans="1:29" ht="15" customHeight="1" x14ac:dyDescent="0.15">
      <c r="A550" s="32"/>
      <c r="B550" s="32"/>
      <c r="C550" s="21"/>
      <c r="D550" s="21"/>
      <c r="E550" s="79"/>
      <c r="F550" s="79"/>
      <c r="G550" s="79"/>
      <c r="H550" s="79"/>
      <c r="I550" s="79"/>
      <c r="J550" s="82"/>
      <c r="K550" s="82"/>
      <c r="L550" s="82"/>
      <c r="M550" s="86"/>
      <c r="N550" s="87"/>
      <c r="O550" s="88"/>
      <c r="P550" s="74" t="s">
        <v>13</v>
      </c>
      <c r="Q550" s="74"/>
      <c r="R550" s="74"/>
      <c r="S550" s="74" t="s">
        <v>14</v>
      </c>
      <c r="T550" s="74"/>
      <c r="U550" s="74"/>
      <c r="V550" s="74" t="s">
        <v>15</v>
      </c>
      <c r="W550" s="74"/>
      <c r="X550" s="74"/>
      <c r="Y550" s="74"/>
      <c r="Z550" s="74"/>
      <c r="AA550" s="74"/>
      <c r="AB550" s="74"/>
    </row>
    <row r="551" spans="1:29" ht="15" customHeight="1" x14ac:dyDescent="0.15">
      <c r="A551" s="32"/>
      <c r="B551" s="32"/>
      <c r="C551" s="21"/>
      <c r="D551" s="21"/>
      <c r="E551" s="79"/>
      <c r="F551" s="79"/>
      <c r="G551" s="79"/>
      <c r="H551" s="79"/>
      <c r="I551" s="79"/>
      <c r="J551" s="82"/>
      <c r="K551" s="82"/>
      <c r="L551" s="82"/>
      <c r="M551" s="89"/>
      <c r="N551" s="90"/>
      <c r="O551" s="91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</row>
    <row r="552" spans="1:29" ht="15" customHeight="1" x14ac:dyDescent="0.15">
      <c r="A552" s="32"/>
      <c r="B552" s="32"/>
      <c r="C552" s="21"/>
      <c r="D552" s="21"/>
      <c r="E552" s="79" t="s">
        <v>16</v>
      </c>
      <c r="F552" s="79"/>
      <c r="G552" s="79"/>
      <c r="H552" s="80" t="s">
        <v>30</v>
      </c>
      <c r="I552" s="80"/>
      <c r="J552" s="80">
        <v>178</v>
      </c>
      <c r="K552" s="80"/>
      <c r="L552" s="80"/>
      <c r="M552" s="76">
        <f>【積算根拠及び契約単価】!$R$9</f>
        <v>0</v>
      </c>
      <c r="N552" s="77"/>
      <c r="O552" s="78"/>
      <c r="P552" s="76">
        <f>IF(J552&gt;【積算根拠及び契約単価】!$H$11,(【積算根拠及び契約単価】!$H$11-【積算根拠及び契約単価】!$H$10)*【積算根拠及び契約単価】!$R$10,IF(J552&gt;【積算根拠及び契約単価】!$H$10,(J552-【積算根拠及び契約単価】!$H$10)*【積算根拠及び契約単価】!$R$10,0))</f>
        <v>0</v>
      </c>
      <c r="Q552" s="77"/>
      <c r="R552" s="78"/>
      <c r="S552" s="76">
        <f>IF(J552&gt;【積算根拠及び契約単価】!$H$13,(【積算根拠及び契約単価】!$H$13-【積算根拠及び契約単価】!$H$12)*【積算根拠及び契約単価】!$R$12,IF(J552&gt;【積算根拠及び契約単価】!$H$12,(J552-【積算根拠及び契約単価】!$H$12)*【積算根拠及び契約単価】!$R$12,0))</f>
        <v>0</v>
      </c>
      <c r="T552" s="77"/>
      <c r="U552" s="78"/>
      <c r="V552" s="76">
        <f>IF(J552&gt;【積算根拠及び契約単価】!$H$14,(J552-【積算根拠及び契約単価】!$H$14)*【積算根拠及び契約単価】!$R$14,0)</f>
        <v>0</v>
      </c>
      <c r="W552" s="77"/>
      <c r="X552" s="78"/>
      <c r="Y552" s="75">
        <f t="shared" ref="Y552:Y575" si="18">ROUNDDOWN(M552+P552+S552+V552,0)</f>
        <v>0</v>
      </c>
      <c r="Z552" s="75"/>
      <c r="AA552" s="75"/>
      <c r="AB552" s="75"/>
      <c r="AC552" s="24"/>
    </row>
    <row r="553" spans="1:29" ht="15" customHeight="1" x14ac:dyDescent="0.15">
      <c r="A553" s="32"/>
      <c r="B553" s="32"/>
      <c r="C553" s="21"/>
      <c r="D553" s="21"/>
      <c r="E553" s="79" t="s">
        <v>16</v>
      </c>
      <c r="F553" s="79"/>
      <c r="G553" s="79"/>
      <c r="H553" s="80" t="s">
        <v>18</v>
      </c>
      <c r="I553" s="80"/>
      <c r="J553" s="80">
        <v>180</v>
      </c>
      <c r="K553" s="80"/>
      <c r="L553" s="80"/>
      <c r="M553" s="76">
        <f>【積算根拠及び契約単価】!$R$9</f>
        <v>0</v>
      </c>
      <c r="N553" s="77"/>
      <c r="O553" s="78"/>
      <c r="P553" s="76">
        <f>IF(J553&gt;【積算根拠及び契約単価】!$H$11,(【積算根拠及び契約単価】!$H$11-【積算根拠及び契約単価】!$H$10)*【積算根拠及び契約単価】!$R$10,IF(J553&gt;【積算根拠及び契約単価】!$H$10,(J553-【積算根拠及び契約単価】!$H$10)*【積算根拠及び契約単価】!$R$10,0))</f>
        <v>0</v>
      </c>
      <c r="Q553" s="77"/>
      <c r="R553" s="78"/>
      <c r="S553" s="76">
        <f>IF(J553&gt;【積算根拠及び契約単価】!$H$13,(【積算根拠及び契約単価】!$H$13-【積算根拠及び契約単価】!$H$12)*【積算根拠及び契約単価】!$R$12,IF(J553&gt;【積算根拠及び契約単価】!$H$12,(J553-【積算根拠及び契約単価】!$H$12)*【積算根拠及び契約単価】!$R$12,0))</f>
        <v>0</v>
      </c>
      <c r="T553" s="77"/>
      <c r="U553" s="78"/>
      <c r="V553" s="76">
        <f>IF(J553&gt;【積算根拠及び契約単価】!$H$14,(J553-【積算根拠及び契約単価】!$H$14)*【積算根拠及び契約単価】!$R$14,0)</f>
        <v>0</v>
      </c>
      <c r="W553" s="77"/>
      <c r="X553" s="78"/>
      <c r="Y553" s="75">
        <f t="shared" si="18"/>
        <v>0</v>
      </c>
      <c r="Z553" s="75"/>
      <c r="AA553" s="75"/>
      <c r="AB553" s="75"/>
    </row>
    <row r="554" spans="1:29" ht="15" customHeight="1" x14ac:dyDescent="0.15">
      <c r="D554" s="21"/>
      <c r="E554" s="79" t="s">
        <v>16</v>
      </c>
      <c r="F554" s="79"/>
      <c r="G554" s="79"/>
      <c r="H554" s="80" t="s">
        <v>19</v>
      </c>
      <c r="I554" s="80"/>
      <c r="J554" s="80">
        <v>167</v>
      </c>
      <c r="K554" s="80"/>
      <c r="L554" s="80"/>
      <c r="M554" s="76">
        <f>【積算根拠及び契約単価】!$R$9</f>
        <v>0</v>
      </c>
      <c r="N554" s="77"/>
      <c r="O554" s="78"/>
      <c r="P554" s="76">
        <f>IF(J554&gt;【積算根拠及び契約単価】!$H$11,(【積算根拠及び契約単価】!$H$11-【積算根拠及び契約単価】!$H$10)*【積算根拠及び契約単価】!$R$10,IF(J554&gt;【積算根拠及び契約単価】!$H$10,(J554-【積算根拠及び契約単価】!$H$10)*【積算根拠及び契約単価】!$R$10,0))</f>
        <v>0</v>
      </c>
      <c r="Q554" s="77"/>
      <c r="R554" s="78"/>
      <c r="S554" s="76">
        <f>IF(J554&gt;【積算根拠及び契約単価】!$H$13,(【積算根拠及び契約単価】!$H$13-【積算根拠及び契約単価】!$H$12)*【積算根拠及び契約単価】!$R$12,IF(J554&gt;【積算根拠及び契約単価】!$H$12,(J554-【積算根拠及び契約単価】!$H$12)*【積算根拠及び契約単価】!$R$12,0))</f>
        <v>0</v>
      </c>
      <c r="T554" s="77"/>
      <c r="U554" s="78"/>
      <c r="V554" s="76">
        <f>IF(J554&gt;【積算根拠及び契約単価】!$H$14,(J554-【積算根拠及び契約単価】!$H$14)*【積算根拠及び契約単価】!$R$14,0)</f>
        <v>0</v>
      </c>
      <c r="W554" s="77"/>
      <c r="X554" s="78"/>
      <c r="Y554" s="75">
        <f t="shared" si="18"/>
        <v>0</v>
      </c>
      <c r="Z554" s="75"/>
      <c r="AA554" s="75"/>
      <c r="AB554" s="75"/>
    </row>
    <row r="555" spans="1:29" ht="15" customHeight="1" x14ac:dyDescent="0.15">
      <c r="D555" s="21"/>
      <c r="E555" s="79" t="s">
        <v>16</v>
      </c>
      <c r="F555" s="79"/>
      <c r="G555" s="79"/>
      <c r="H555" s="80" t="s">
        <v>20</v>
      </c>
      <c r="I555" s="80"/>
      <c r="J555" s="80">
        <v>173</v>
      </c>
      <c r="K555" s="80"/>
      <c r="L555" s="80"/>
      <c r="M555" s="76">
        <f>【積算根拠及び契約単価】!$R$9</f>
        <v>0</v>
      </c>
      <c r="N555" s="77"/>
      <c r="O555" s="78"/>
      <c r="P555" s="76">
        <f>IF(J555&gt;【積算根拠及び契約単価】!$H$11,(【積算根拠及び契約単価】!$H$11-【積算根拠及び契約単価】!$H$10)*【積算根拠及び契約単価】!$R$10,IF(J555&gt;【積算根拠及び契約単価】!$H$10,(J555-【積算根拠及び契約単価】!$H$10)*【積算根拠及び契約単価】!$R$10,0))</f>
        <v>0</v>
      </c>
      <c r="Q555" s="77"/>
      <c r="R555" s="78"/>
      <c r="S555" s="76">
        <f>IF(J555&gt;【積算根拠及び契約単価】!$H$13,(【積算根拠及び契約単価】!$H$13-【積算根拠及び契約単価】!$H$12)*【積算根拠及び契約単価】!$R$12,IF(J555&gt;【積算根拠及び契約単価】!$H$12,(J555-【積算根拠及び契約単価】!$H$12)*【積算根拠及び契約単価】!$R$12,0))</f>
        <v>0</v>
      </c>
      <c r="T555" s="77"/>
      <c r="U555" s="78"/>
      <c r="V555" s="76">
        <f>IF(J555&gt;【積算根拠及び契約単価】!$H$14,(J555-【積算根拠及び契約単価】!$H$14)*【積算根拠及び契約単価】!$R$14,0)</f>
        <v>0</v>
      </c>
      <c r="W555" s="77"/>
      <c r="X555" s="78"/>
      <c r="Y555" s="75">
        <f t="shared" si="18"/>
        <v>0</v>
      </c>
      <c r="Z555" s="75"/>
      <c r="AA555" s="75"/>
      <c r="AB555" s="75"/>
    </row>
    <row r="556" spans="1:29" ht="15" customHeight="1" x14ac:dyDescent="0.15">
      <c r="D556" s="21"/>
      <c r="E556" s="79" t="s">
        <v>16</v>
      </c>
      <c r="F556" s="79"/>
      <c r="G556" s="79"/>
      <c r="H556" s="80" t="s">
        <v>21</v>
      </c>
      <c r="I556" s="80"/>
      <c r="J556" s="80">
        <v>185</v>
      </c>
      <c r="K556" s="80"/>
      <c r="L556" s="80"/>
      <c r="M556" s="76">
        <f>【積算根拠及び契約単価】!$R$9</f>
        <v>0</v>
      </c>
      <c r="N556" s="77"/>
      <c r="O556" s="78"/>
      <c r="P556" s="76">
        <f>IF(J556&gt;【積算根拠及び契約単価】!$H$11,(【積算根拠及び契約単価】!$H$11-【積算根拠及び契約単価】!$H$10)*【積算根拠及び契約単価】!$R$10,IF(J556&gt;【積算根拠及び契約単価】!$H$10,(J556-【積算根拠及び契約単価】!$H$10)*【積算根拠及び契約単価】!$R$10,0))</f>
        <v>0</v>
      </c>
      <c r="Q556" s="77"/>
      <c r="R556" s="78"/>
      <c r="S556" s="76">
        <f>IF(J556&gt;【積算根拠及び契約単価】!$H$13,(【積算根拠及び契約単価】!$H$13-【積算根拠及び契約単価】!$H$12)*【積算根拠及び契約単価】!$R$12,IF(J556&gt;【積算根拠及び契約単価】!$H$12,(J556-【積算根拠及び契約単価】!$H$12)*【積算根拠及び契約単価】!$R$12,0))</f>
        <v>0</v>
      </c>
      <c r="T556" s="77"/>
      <c r="U556" s="78"/>
      <c r="V556" s="76">
        <f>IF(J556&gt;【積算根拠及び契約単価】!$H$14,(J556-【積算根拠及び契約単価】!$H$14)*【積算根拠及び契約単価】!$R$14,0)</f>
        <v>0</v>
      </c>
      <c r="W556" s="77"/>
      <c r="X556" s="78"/>
      <c r="Y556" s="75">
        <f t="shared" si="18"/>
        <v>0</v>
      </c>
      <c r="Z556" s="75"/>
      <c r="AA556" s="75"/>
      <c r="AB556" s="75"/>
    </row>
    <row r="557" spans="1:29" ht="15" customHeight="1" x14ac:dyDescent="0.15">
      <c r="D557" s="21"/>
      <c r="E557" s="79" t="s">
        <v>16</v>
      </c>
      <c r="F557" s="79"/>
      <c r="G557" s="79"/>
      <c r="H557" s="80" t="s">
        <v>22</v>
      </c>
      <c r="I557" s="80"/>
      <c r="J557" s="80">
        <v>187</v>
      </c>
      <c r="K557" s="80"/>
      <c r="L557" s="80"/>
      <c r="M557" s="76">
        <f>【積算根拠及び契約単価】!$R$9</f>
        <v>0</v>
      </c>
      <c r="N557" s="77"/>
      <c r="O557" s="78"/>
      <c r="P557" s="76">
        <f>IF(J557&gt;【積算根拠及び契約単価】!$H$11,(【積算根拠及び契約単価】!$H$11-【積算根拠及び契約単価】!$H$10)*【積算根拠及び契約単価】!$R$10,IF(J557&gt;【積算根拠及び契約単価】!$H$10,(J557-【積算根拠及び契約単価】!$H$10)*【積算根拠及び契約単価】!$R$10,0))</f>
        <v>0</v>
      </c>
      <c r="Q557" s="77"/>
      <c r="R557" s="78"/>
      <c r="S557" s="76">
        <f>IF(J557&gt;【積算根拠及び契約単価】!$H$13,(【積算根拠及び契約単価】!$H$13-【積算根拠及び契約単価】!$H$12)*【積算根拠及び契約単価】!$R$12,IF(J557&gt;【積算根拠及び契約単価】!$H$12,(J557-【積算根拠及び契約単価】!$H$12)*【積算根拠及び契約単価】!$R$12,0))</f>
        <v>0</v>
      </c>
      <c r="T557" s="77"/>
      <c r="U557" s="78"/>
      <c r="V557" s="76">
        <f>IF(J557&gt;【積算根拠及び契約単価】!$H$14,(J557-【積算根拠及び契約単価】!$H$14)*【積算根拠及び契約単価】!$R$14,0)</f>
        <v>0</v>
      </c>
      <c r="W557" s="77"/>
      <c r="X557" s="78"/>
      <c r="Y557" s="75">
        <f t="shared" si="18"/>
        <v>0</v>
      </c>
      <c r="Z557" s="75"/>
      <c r="AA557" s="75"/>
      <c r="AB557" s="75"/>
    </row>
    <row r="558" spans="1:29" ht="15" customHeight="1" x14ac:dyDescent="0.15">
      <c r="E558" s="79" t="s">
        <v>16</v>
      </c>
      <c r="F558" s="79"/>
      <c r="G558" s="79"/>
      <c r="H558" s="80" t="s">
        <v>23</v>
      </c>
      <c r="I558" s="80"/>
      <c r="J558" s="80">
        <v>198</v>
      </c>
      <c r="K558" s="80"/>
      <c r="L558" s="80"/>
      <c r="M558" s="76">
        <f>【積算根拠及び契約単価】!$R$9</f>
        <v>0</v>
      </c>
      <c r="N558" s="77"/>
      <c r="O558" s="78"/>
      <c r="P558" s="76">
        <f>IF(J558&gt;【積算根拠及び契約単価】!$H$11,(【積算根拠及び契約単価】!$H$11-【積算根拠及び契約単価】!$H$10)*【積算根拠及び契約単価】!$R$10,IF(J558&gt;【積算根拠及び契約単価】!$H$10,(J558-【積算根拠及び契約単価】!$H$10)*【積算根拠及び契約単価】!$R$10,0))</f>
        <v>0</v>
      </c>
      <c r="Q558" s="77"/>
      <c r="R558" s="78"/>
      <c r="S558" s="76">
        <f>IF(J558&gt;【積算根拠及び契約単価】!$H$13,(【積算根拠及び契約単価】!$H$13-【積算根拠及び契約単価】!$H$12)*【積算根拠及び契約単価】!$R$12,IF(J558&gt;【積算根拠及び契約単価】!$H$12,(J558-【積算根拠及び契約単価】!$H$12)*【積算根拠及び契約単価】!$R$12,0))</f>
        <v>0</v>
      </c>
      <c r="T558" s="77"/>
      <c r="U558" s="78"/>
      <c r="V558" s="76">
        <f>IF(J558&gt;【積算根拠及び契約単価】!$H$14,(J558-【積算根拠及び契約単価】!$H$14)*【積算根拠及び契約単価】!$R$14,0)</f>
        <v>0</v>
      </c>
      <c r="W558" s="77"/>
      <c r="X558" s="78"/>
      <c r="Y558" s="75">
        <f t="shared" si="18"/>
        <v>0</v>
      </c>
      <c r="Z558" s="75"/>
      <c r="AA558" s="75"/>
      <c r="AB558" s="75"/>
    </row>
    <row r="559" spans="1:29" ht="15" customHeight="1" x14ac:dyDescent="0.15">
      <c r="E559" s="79" t="s">
        <v>16</v>
      </c>
      <c r="F559" s="79"/>
      <c r="G559" s="79"/>
      <c r="H559" s="80" t="s">
        <v>24</v>
      </c>
      <c r="I559" s="80"/>
      <c r="J559" s="80">
        <v>178</v>
      </c>
      <c r="K559" s="80"/>
      <c r="L559" s="80"/>
      <c r="M559" s="76">
        <f>【積算根拠及び契約単価】!$R$9</f>
        <v>0</v>
      </c>
      <c r="N559" s="77"/>
      <c r="O559" s="78"/>
      <c r="P559" s="76">
        <f>IF(J559&gt;【積算根拠及び契約単価】!$H$11,(【積算根拠及び契約単価】!$H$11-【積算根拠及び契約単価】!$H$10)*【積算根拠及び契約単価】!$R$10,IF(J559&gt;【積算根拠及び契約単価】!$H$10,(J559-【積算根拠及び契約単価】!$H$10)*【積算根拠及び契約単価】!$R$10,0))</f>
        <v>0</v>
      </c>
      <c r="Q559" s="77"/>
      <c r="R559" s="78"/>
      <c r="S559" s="76">
        <f>IF(J559&gt;【積算根拠及び契約単価】!$H$13,(【積算根拠及び契約単価】!$H$13-【積算根拠及び契約単価】!$H$12)*【積算根拠及び契約単価】!$R$12,IF(J559&gt;【積算根拠及び契約単価】!$H$12,(J559-【積算根拠及び契約単価】!$H$12)*【積算根拠及び契約単価】!$R$12,0))</f>
        <v>0</v>
      </c>
      <c r="T559" s="77"/>
      <c r="U559" s="78"/>
      <c r="V559" s="76">
        <f>IF(J559&gt;【積算根拠及び契約単価】!$H$14,(J559-【積算根拠及び契約単価】!$H$14)*【積算根拠及び契約単価】!$R$14,0)</f>
        <v>0</v>
      </c>
      <c r="W559" s="77"/>
      <c r="X559" s="78"/>
      <c r="Y559" s="75">
        <f t="shared" si="18"/>
        <v>0</v>
      </c>
      <c r="Z559" s="75"/>
      <c r="AA559" s="75"/>
      <c r="AB559" s="75"/>
    </row>
    <row r="560" spans="1:29" ht="15" customHeight="1" x14ac:dyDescent="0.15">
      <c r="E560" s="79" t="s">
        <v>16</v>
      </c>
      <c r="F560" s="79"/>
      <c r="G560" s="79"/>
      <c r="H560" s="80" t="s">
        <v>25</v>
      </c>
      <c r="I560" s="80"/>
      <c r="J560" s="80">
        <v>180</v>
      </c>
      <c r="K560" s="80"/>
      <c r="L560" s="80"/>
      <c r="M560" s="76">
        <f>【積算根拠及び契約単価】!$R$9</f>
        <v>0</v>
      </c>
      <c r="N560" s="77"/>
      <c r="O560" s="78"/>
      <c r="P560" s="76">
        <f>IF(J560&gt;【積算根拠及び契約単価】!$H$11,(【積算根拠及び契約単価】!$H$11-【積算根拠及び契約単価】!$H$10)*【積算根拠及び契約単価】!$R$10,IF(J560&gt;【積算根拠及び契約単価】!$H$10,(J560-【積算根拠及び契約単価】!$H$10)*【積算根拠及び契約単価】!$R$10,0))</f>
        <v>0</v>
      </c>
      <c r="Q560" s="77"/>
      <c r="R560" s="78"/>
      <c r="S560" s="76">
        <f>IF(J560&gt;【積算根拠及び契約単価】!$H$13,(【積算根拠及び契約単価】!$H$13-【積算根拠及び契約単価】!$H$12)*【積算根拠及び契約単価】!$R$12,IF(J560&gt;【積算根拠及び契約単価】!$H$12,(J560-【積算根拠及び契約単価】!$H$12)*【積算根拠及び契約単価】!$R$12,0))</f>
        <v>0</v>
      </c>
      <c r="T560" s="77"/>
      <c r="U560" s="78"/>
      <c r="V560" s="76">
        <f>IF(J560&gt;【積算根拠及び契約単価】!$H$14,(J560-【積算根拠及び契約単価】!$H$14)*【積算根拠及び契約単価】!$R$14,0)</f>
        <v>0</v>
      </c>
      <c r="W560" s="77"/>
      <c r="X560" s="78"/>
      <c r="Y560" s="75">
        <f t="shared" si="18"/>
        <v>0</v>
      </c>
      <c r="Z560" s="75"/>
      <c r="AA560" s="75"/>
      <c r="AB560" s="75"/>
    </row>
    <row r="561" spans="4:28" ht="15" customHeight="1" x14ac:dyDescent="0.15">
      <c r="E561" s="79" t="s">
        <v>26</v>
      </c>
      <c r="F561" s="79"/>
      <c r="G561" s="79"/>
      <c r="H561" s="80" t="s">
        <v>27</v>
      </c>
      <c r="I561" s="80"/>
      <c r="J561" s="80">
        <v>208</v>
      </c>
      <c r="K561" s="80"/>
      <c r="L561" s="80"/>
      <c r="M561" s="76">
        <f>【積算根拠及び契約単価】!$R$9</f>
        <v>0</v>
      </c>
      <c r="N561" s="77"/>
      <c r="O561" s="78"/>
      <c r="P561" s="76">
        <f>IF(J561&gt;【積算根拠及び契約単価】!$H$11,(【積算根拠及び契約単価】!$H$11-【積算根拠及び契約単価】!$H$10)*【積算根拠及び契約単価】!$R$10,IF(J561&gt;【積算根拠及び契約単価】!$H$10,(J561-【積算根拠及び契約単価】!$H$10)*【積算根拠及び契約単価】!$R$10,0))</f>
        <v>0</v>
      </c>
      <c r="Q561" s="77"/>
      <c r="R561" s="78"/>
      <c r="S561" s="76">
        <f>IF(J561&gt;【積算根拠及び契約単価】!$H$13,(【積算根拠及び契約単価】!$H$13-【積算根拠及び契約単価】!$H$12)*【積算根拠及び契約単価】!$R$12,IF(J561&gt;【積算根拠及び契約単価】!$H$12,(J561-【積算根拠及び契約単価】!$H$12)*【積算根拠及び契約単価】!$R$12,0))</f>
        <v>0</v>
      </c>
      <c r="T561" s="77"/>
      <c r="U561" s="78"/>
      <c r="V561" s="76">
        <f>IF(J561&gt;【積算根拠及び契約単価】!$H$14,(J561-【積算根拠及び契約単価】!$H$14)*【積算根拠及び契約単価】!$R$14,0)</f>
        <v>0</v>
      </c>
      <c r="W561" s="77"/>
      <c r="X561" s="78"/>
      <c r="Y561" s="75">
        <f t="shared" si="18"/>
        <v>0</v>
      </c>
      <c r="Z561" s="75"/>
      <c r="AA561" s="75"/>
      <c r="AB561" s="75"/>
    </row>
    <row r="562" spans="4:28" ht="15" customHeight="1" x14ac:dyDescent="0.15">
      <c r="E562" s="79" t="s">
        <v>26</v>
      </c>
      <c r="F562" s="79"/>
      <c r="G562" s="79"/>
      <c r="H562" s="80" t="s">
        <v>28</v>
      </c>
      <c r="I562" s="80"/>
      <c r="J562" s="80">
        <v>161</v>
      </c>
      <c r="K562" s="80"/>
      <c r="L562" s="80"/>
      <c r="M562" s="76">
        <f>【積算根拠及び契約単価】!$R$9</f>
        <v>0</v>
      </c>
      <c r="N562" s="77"/>
      <c r="O562" s="78"/>
      <c r="P562" s="76">
        <f>IF(J562&gt;【積算根拠及び契約単価】!$H$11,(【積算根拠及び契約単価】!$H$11-【積算根拠及び契約単価】!$H$10)*【積算根拠及び契約単価】!$R$10,IF(J562&gt;【積算根拠及び契約単価】!$H$10,(J562-【積算根拠及び契約単価】!$H$10)*【積算根拠及び契約単価】!$R$10,0))</f>
        <v>0</v>
      </c>
      <c r="Q562" s="77"/>
      <c r="R562" s="78"/>
      <c r="S562" s="76">
        <f>IF(J562&gt;【積算根拠及び契約単価】!$H$13,(【積算根拠及び契約単価】!$H$13-【積算根拠及び契約単価】!$H$12)*【積算根拠及び契約単価】!$R$12,IF(J562&gt;【積算根拠及び契約単価】!$H$12,(J562-【積算根拠及び契約単価】!$H$12)*【積算根拠及び契約単価】!$R$12,0))</f>
        <v>0</v>
      </c>
      <c r="T562" s="77"/>
      <c r="U562" s="78"/>
      <c r="V562" s="76">
        <f>IF(J562&gt;【積算根拠及び契約単価】!$H$14,(J562-【積算根拠及び契約単価】!$H$14)*【積算根拠及び契約単価】!$R$14,0)</f>
        <v>0</v>
      </c>
      <c r="W562" s="77"/>
      <c r="X562" s="78"/>
      <c r="Y562" s="75">
        <f t="shared" si="18"/>
        <v>0</v>
      </c>
      <c r="Z562" s="75"/>
      <c r="AA562" s="75"/>
      <c r="AB562" s="75"/>
    </row>
    <row r="563" spans="4:28" ht="15" customHeight="1" x14ac:dyDescent="0.15">
      <c r="E563" s="79" t="s">
        <v>26</v>
      </c>
      <c r="F563" s="79"/>
      <c r="G563" s="79"/>
      <c r="H563" s="80" t="s">
        <v>29</v>
      </c>
      <c r="I563" s="80"/>
      <c r="J563" s="80">
        <v>163</v>
      </c>
      <c r="K563" s="80"/>
      <c r="L563" s="80"/>
      <c r="M563" s="76">
        <f>【積算根拠及び契約単価】!$R$9</f>
        <v>0</v>
      </c>
      <c r="N563" s="77"/>
      <c r="O563" s="78"/>
      <c r="P563" s="76">
        <f>IF(J563&gt;【積算根拠及び契約単価】!$H$11,(【積算根拠及び契約単価】!$H$11-【積算根拠及び契約単価】!$H$10)*【積算根拠及び契約単価】!$R$10,IF(J563&gt;【積算根拠及び契約単価】!$H$10,(J563-【積算根拠及び契約単価】!$H$10)*【積算根拠及び契約単価】!$R$10,0))</f>
        <v>0</v>
      </c>
      <c r="Q563" s="77"/>
      <c r="R563" s="78"/>
      <c r="S563" s="76">
        <f>IF(J563&gt;【積算根拠及び契約単価】!$H$13,(【積算根拠及び契約単価】!$H$13-【積算根拠及び契約単価】!$H$12)*【積算根拠及び契約単価】!$R$12,IF(J563&gt;【積算根拠及び契約単価】!$H$12,(J563-【積算根拠及び契約単価】!$H$12)*【積算根拠及び契約単価】!$R$12,0))</f>
        <v>0</v>
      </c>
      <c r="T563" s="77"/>
      <c r="U563" s="78"/>
      <c r="V563" s="76">
        <f>IF(J563&gt;【積算根拠及び契約単価】!$H$14,(J563-【積算根拠及び契約単価】!$H$14)*【積算根拠及び契約単価】!$R$14,0)</f>
        <v>0</v>
      </c>
      <c r="W563" s="77"/>
      <c r="X563" s="78"/>
      <c r="Y563" s="75">
        <f t="shared" si="18"/>
        <v>0</v>
      </c>
      <c r="Z563" s="75"/>
      <c r="AA563" s="75"/>
      <c r="AB563" s="75"/>
    </row>
    <row r="564" spans="4:28" ht="15" customHeight="1" x14ac:dyDescent="0.15">
      <c r="D564" s="21"/>
      <c r="E564" s="79" t="s">
        <v>26</v>
      </c>
      <c r="F564" s="79"/>
      <c r="G564" s="79"/>
      <c r="H564" s="80" t="s">
        <v>30</v>
      </c>
      <c r="I564" s="80"/>
      <c r="J564" s="80">
        <v>189</v>
      </c>
      <c r="K564" s="80"/>
      <c r="L564" s="80"/>
      <c r="M564" s="76">
        <f>【積算根拠及び契約単価】!$R$9</f>
        <v>0</v>
      </c>
      <c r="N564" s="77"/>
      <c r="O564" s="78"/>
      <c r="P564" s="76">
        <f>IF(J564&gt;【積算根拠及び契約単価】!$H$11,(【積算根拠及び契約単価】!$H$11-【積算根拠及び契約単価】!$H$10)*【積算根拠及び契約単価】!$R$10,IF(J564&gt;【積算根拠及び契約単価】!$H$10,(J564-【積算根拠及び契約単価】!$H$10)*【積算根拠及び契約単価】!$R$10,0))</f>
        <v>0</v>
      </c>
      <c r="Q564" s="77"/>
      <c r="R564" s="78"/>
      <c r="S564" s="76">
        <f>IF(J564&gt;【積算根拠及び契約単価】!$H$13,(【積算根拠及び契約単価】!$H$13-【積算根拠及び契約単価】!$H$12)*【積算根拠及び契約単価】!$R$12,IF(J564&gt;【積算根拠及び契約単価】!$H$12,(J564-【積算根拠及び契約単価】!$H$12)*【積算根拠及び契約単価】!$R$12,0))</f>
        <v>0</v>
      </c>
      <c r="T564" s="77"/>
      <c r="U564" s="78"/>
      <c r="V564" s="76">
        <f>IF(J564&gt;【積算根拠及び契約単価】!$H$14,(J564-【積算根拠及び契約単価】!$H$14)*【積算根拠及び契約単価】!$R$14,0)</f>
        <v>0</v>
      </c>
      <c r="W564" s="77"/>
      <c r="X564" s="78"/>
      <c r="Y564" s="75">
        <f t="shared" si="18"/>
        <v>0</v>
      </c>
      <c r="Z564" s="75"/>
      <c r="AA564" s="75"/>
      <c r="AB564" s="75"/>
    </row>
    <row r="565" spans="4:28" ht="15" customHeight="1" x14ac:dyDescent="0.15">
      <c r="D565" s="21"/>
      <c r="E565" s="79" t="s">
        <v>26</v>
      </c>
      <c r="F565" s="79"/>
      <c r="G565" s="79"/>
      <c r="H565" s="80" t="s">
        <v>18</v>
      </c>
      <c r="I565" s="80"/>
      <c r="J565" s="80">
        <v>157</v>
      </c>
      <c r="K565" s="80"/>
      <c r="L565" s="80"/>
      <c r="M565" s="76">
        <f>【積算根拠及び契約単価】!$R$9</f>
        <v>0</v>
      </c>
      <c r="N565" s="77"/>
      <c r="O565" s="78"/>
      <c r="P565" s="76">
        <f>IF(J565&gt;【積算根拠及び契約単価】!$H$11,(【積算根拠及び契約単価】!$H$11-【積算根拠及び契約単価】!$H$10)*【積算根拠及び契約単価】!$R$10,IF(J565&gt;【積算根拠及び契約単価】!$H$10,(J565-【積算根拠及び契約単価】!$H$10)*【積算根拠及び契約単価】!$R$10,0))</f>
        <v>0</v>
      </c>
      <c r="Q565" s="77"/>
      <c r="R565" s="78"/>
      <c r="S565" s="76">
        <f>IF(J565&gt;【積算根拠及び契約単価】!$H$13,(【積算根拠及び契約単価】!$H$13-【積算根拠及び契約単価】!$H$12)*【積算根拠及び契約単価】!$R$12,IF(J565&gt;【積算根拠及び契約単価】!$H$12,(J565-【積算根拠及び契約単価】!$H$12)*【積算根拠及び契約単価】!$R$12,0))</f>
        <v>0</v>
      </c>
      <c r="T565" s="77"/>
      <c r="U565" s="78"/>
      <c r="V565" s="76">
        <f>IF(J565&gt;【積算根拠及び契約単価】!$H$14,(J565-【積算根拠及び契約単価】!$H$14)*【積算根拠及び契約単価】!$R$14,0)</f>
        <v>0</v>
      </c>
      <c r="W565" s="77"/>
      <c r="X565" s="78"/>
      <c r="Y565" s="75">
        <f t="shared" si="18"/>
        <v>0</v>
      </c>
      <c r="Z565" s="75"/>
      <c r="AA565" s="75"/>
      <c r="AB565" s="75"/>
    </row>
    <row r="566" spans="4:28" ht="15" customHeight="1" x14ac:dyDescent="0.15">
      <c r="D566" s="21"/>
      <c r="E566" s="79" t="s">
        <v>26</v>
      </c>
      <c r="F566" s="79"/>
      <c r="G566" s="79"/>
      <c r="H566" s="80" t="s">
        <v>19</v>
      </c>
      <c r="I566" s="80"/>
      <c r="J566" s="80">
        <v>179</v>
      </c>
      <c r="K566" s="80"/>
      <c r="L566" s="80"/>
      <c r="M566" s="76">
        <f>【積算根拠及び契約単価】!$R$9</f>
        <v>0</v>
      </c>
      <c r="N566" s="77"/>
      <c r="O566" s="78"/>
      <c r="P566" s="76">
        <f>IF(J566&gt;【積算根拠及び契約単価】!$H$11,(【積算根拠及び契約単価】!$H$11-【積算根拠及び契約単価】!$H$10)*【積算根拠及び契約単価】!$R$10,IF(J566&gt;【積算根拠及び契約単価】!$H$10,(J566-【積算根拠及び契約単価】!$H$10)*【積算根拠及び契約単価】!$R$10,0))</f>
        <v>0</v>
      </c>
      <c r="Q566" s="77"/>
      <c r="R566" s="78"/>
      <c r="S566" s="76">
        <f>IF(J566&gt;【積算根拠及び契約単価】!$H$13,(【積算根拠及び契約単価】!$H$13-【積算根拠及び契約単価】!$H$12)*【積算根拠及び契約単価】!$R$12,IF(J566&gt;【積算根拠及び契約単価】!$H$12,(J566-【積算根拠及び契約単価】!$H$12)*【積算根拠及び契約単価】!$R$12,0))</f>
        <v>0</v>
      </c>
      <c r="T566" s="77"/>
      <c r="U566" s="78"/>
      <c r="V566" s="76">
        <f>IF(J566&gt;【積算根拠及び契約単価】!$H$14,(J566-【積算根拠及び契約単価】!$H$14)*【積算根拠及び契約単価】!$R$14,0)</f>
        <v>0</v>
      </c>
      <c r="W566" s="77"/>
      <c r="X566" s="78"/>
      <c r="Y566" s="75">
        <f t="shared" si="18"/>
        <v>0</v>
      </c>
      <c r="Z566" s="75"/>
      <c r="AA566" s="75"/>
      <c r="AB566" s="75"/>
    </row>
    <row r="567" spans="4:28" ht="15" customHeight="1" x14ac:dyDescent="0.15">
      <c r="D567" s="21"/>
      <c r="E567" s="79" t="s">
        <v>26</v>
      </c>
      <c r="F567" s="79"/>
      <c r="G567" s="79"/>
      <c r="H567" s="80" t="s">
        <v>20</v>
      </c>
      <c r="I567" s="80"/>
      <c r="J567" s="80">
        <v>184</v>
      </c>
      <c r="K567" s="80"/>
      <c r="L567" s="80"/>
      <c r="M567" s="76">
        <f>【積算根拠及び契約単価】!$R$9</f>
        <v>0</v>
      </c>
      <c r="N567" s="77"/>
      <c r="O567" s="78"/>
      <c r="P567" s="76">
        <f>IF(J567&gt;【積算根拠及び契約単価】!$H$11,(【積算根拠及び契約単価】!$H$11-【積算根拠及び契約単価】!$H$10)*【積算根拠及び契約単価】!$R$10,IF(J567&gt;【積算根拠及び契約単価】!$H$10,(J567-【積算根拠及び契約単価】!$H$10)*【積算根拠及び契約単価】!$R$10,0))</f>
        <v>0</v>
      </c>
      <c r="Q567" s="77"/>
      <c r="R567" s="78"/>
      <c r="S567" s="76">
        <f>IF(J567&gt;【積算根拠及び契約単価】!$H$13,(【積算根拠及び契約単価】!$H$13-【積算根拠及び契約単価】!$H$12)*【積算根拠及び契約単価】!$R$12,IF(J567&gt;【積算根拠及び契約単価】!$H$12,(J567-【積算根拠及び契約単価】!$H$12)*【積算根拠及び契約単価】!$R$12,0))</f>
        <v>0</v>
      </c>
      <c r="T567" s="77"/>
      <c r="U567" s="78"/>
      <c r="V567" s="76">
        <f>IF(J567&gt;【積算根拠及び契約単価】!$H$14,(J567-【積算根拠及び契約単価】!$H$14)*【積算根拠及び契約単価】!$R$14,0)</f>
        <v>0</v>
      </c>
      <c r="W567" s="77"/>
      <c r="X567" s="78"/>
      <c r="Y567" s="75">
        <f t="shared" si="18"/>
        <v>0</v>
      </c>
      <c r="Z567" s="75"/>
      <c r="AA567" s="75"/>
      <c r="AB567" s="75"/>
    </row>
    <row r="568" spans="4:28" ht="15" customHeight="1" x14ac:dyDescent="0.15">
      <c r="D568" s="21"/>
      <c r="E568" s="79" t="s">
        <v>26</v>
      </c>
      <c r="F568" s="79"/>
      <c r="G568" s="79"/>
      <c r="H568" s="80" t="s">
        <v>21</v>
      </c>
      <c r="I568" s="80"/>
      <c r="J568" s="80">
        <v>167</v>
      </c>
      <c r="K568" s="80"/>
      <c r="L568" s="80"/>
      <c r="M568" s="76">
        <f>【積算根拠及び契約単価】!$R$9</f>
        <v>0</v>
      </c>
      <c r="N568" s="77"/>
      <c r="O568" s="78"/>
      <c r="P568" s="76">
        <f>IF(J568&gt;【積算根拠及び契約単価】!$H$11,(【積算根拠及び契約単価】!$H$11-【積算根拠及び契約単価】!$H$10)*【積算根拠及び契約単価】!$R$10,IF(J568&gt;【積算根拠及び契約単価】!$H$10,(J568-【積算根拠及び契約単価】!$H$10)*【積算根拠及び契約単価】!$R$10,0))</f>
        <v>0</v>
      </c>
      <c r="Q568" s="77"/>
      <c r="R568" s="78"/>
      <c r="S568" s="76">
        <f>IF(J568&gt;【積算根拠及び契約単価】!$H$13,(【積算根拠及び契約単価】!$H$13-【積算根拠及び契約単価】!$H$12)*【積算根拠及び契約単価】!$R$12,IF(J568&gt;【積算根拠及び契約単価】!$H$12,(J568-【積算根拠及び契約単価】!$H$12)*【積算根拠及び契約単価】!$R$12,0))</f>
        <v>0</v>
      </c>
      <c r="T568" s="77"/>
      <c r="U568" s="78"/>
      <c r="V568" s="76">
        <f>IF(J568&gt;【積算根拠及び契約単価】!$H$14,(J568-【積算根拠及び契約単価】!$H$14)*【積算根拠及び契約単価】!$R$14,0)</f>
        <v>0</v>
      </c>
      <c r="W568" s="77"/>
      <c r="X568" s="78"/>
      <c r="Y568" s="75">
        <f t="shared" si="18"/>
        <v>0</v>
      </c>
      <c r="Z568" s="75"/>
      <c r="AA568" s="75"/>
      <c r="AB568" s="75"/>
    </row>
    <row r="569" spans="4:28" ht="15" customHeight="1" x14ac:dyDescent="0.15">
      <c r="D569" s="21"/>
      <c r="E569" s="79" t="s">
        <v>26</v>
      </c>
      <c r="F569" s="79"/>
      <c r="G569" s="79"/>
      <c r="H569" s="80" t="s">
        <v>22</v>
      </c>
      <c r="I569" s="80"/>
      <c r="J569" s="80">
        <v>229</v>
      </c>
      <c r="K569" s="80"/>
      <c r="L569" s="80"/>
      <c r="M569" s="76">
        <f>【積算根拠及び契約単価】!$R$9</f>
        <v>0</v>
      </c>
      <c r="N569" s="77"/>
      <c r="O569" s="78"/>
      <c r="P569" s="76">
        <f>IF(J569&gt;【積算根拠及び契約単価】!$H$11,(【積算根拠及び契約単価】!$H$11-【積算根拠及び契約単価】!$H$10)*【積算根拠及び契約単価】!$R$10,IF(J569&gt;【積算根拠及び契約単価】!$H$10,(J569-【積算根拠及び契約単価】!$H$10)*【積算根拠及び契約単価】!$R$10,0))</f>
        <v>0</v>
      </c>
      <c r="Q569" s="77"/>
      <c r="R569" s="78"/>
      <c r="S569" s="76">
        <f>IF(J569&gt;【積算根拠及び契約単価】!$H$13,(【積算根拠及び契約単価】!$H$13-【積算根拠及び契約単価】!$H$12)*【積算根拠及び契約単価】!$R$12,IF(J569&gt;【積算根拠及び契約単価】!$H$12,(J569-【積算根拠及び契約単価】!$H$12)*【積算根拠及び契約単価】!$R$12,0))</f>
        <v>0</v>
      </c>
      <c r="T569" s="77"/>
      <c r="U569" s="78"/>
      <c r="V569" s="76">
        <f>IF(J569&gt;【積算根拠及び契約単価】!$H$14,(J569-【積算根拠及び契約単価】!$H$14)*【積算根拠及び契約単価】!$R$14,0)</f>
        <v>0</v>
      </c>
      <c r="W569" s="77"/>
      <c r="X569" s="78"/>
      <c r="Y569" s="75">
        <f t="shared" si="18"/>
        <v>0</v>
      </c>
      <c r="Z569" s="75"/>
      <c r="AA569" s="75"/>
      <c r="AB569" s="75"/>
    </row>
    <row r="570" spans="4:28" ht="15" customHeight="1" x14ac:dyDescent="0.15">
      <c r="D570" s="21"/>
      <c r="E570" s="79" t="s">
        <v>26</v>
      </c>
      <c r="F570" s="79"/>
      <c r="G570" s="79"/>
      <c r="H570" s="80" t="s">
        <v>23</v>
      </c>
      <c r="I570" s="80"/>
      <c r="J570" s="80">
        <v>193</v>
      </c>
      <c r="K570" s="80"/>
      <c r="L570" s="80"/>
      <c r="M570" s="76">
        <f>【積算根拠及び契約単価】!$R$9</f>
        <v>0</v>
      </c>
      <c r="N570" s="77"/>
      <c r="O570" s="78"/>
      <c r="P570" s="76">
        <f>IF(J570&gt;【積算根拠及び契約単価】!$H$11,(【積算根拠及び契約単価】!$H$11-【積算根拠及び契約単価】!$H$10)*【積算根拠及び契約単価】!$R$10,IF(J570&gt;【積算根拠及び契約単価】!$H$10,(J570-【積算根拠及び契約単価】!$H$10)*【積算根拠及び契約単価】!$R$10,0))</f>
        <v>0</v>
      </c>
      <c r="Q570" s="77"/>
      <c r="R570" s="78"/>
      <c r="S570" s="76">
        <f>IF(J570&gt;【積算根拠及び契約単価】!$H$13,(【積算根拠及び契約単価】!$H$13-【積算根拠及び契約単価】!$H$12)*【積算根拠及び契約単価】!$R$12,IF(J570&gt;【積算根拠及び契約単価】!$H$12,(J570-【積算根拠及び契約単価】!$H$12)*【積算根拠及び契約単価】!$R$12,0))</f>
        <v>0</v>
      </c>
      <c r="T570" s="77"/>
      <c r="U570" s="78"/>
      <c r="V570" s="76">
        <f>IF(J570&gt;【積算根拠及び契約単価】!$H$14,(J570-【積算根拠及び契約単価】!$H$14)*【積算根拠及び契約単価】!$R$14,0)</f>
        <v>0</v>
      </c>
      <c r="W570" s="77"/>
      <c r="X570" s="78"/>
      <c r="Y570" s="75">
        <f t="shared" si="18"/>
        <v>0</v>
      </c>
      <c r="Z570" s="75"/>
      <c r="AA570" s="75"/>
      <c r="AB570" s="75"/>
    </row>
    <row r="571" spans="4:28" ht="15" customHeight="1" x14ac:dyDescent="0.15">
      <c r="D571" s="21"/>
      <c r="E571" s="79" t="s">
        <v>26</v>
      </c>
      <c r="F571" s="79"/>
      <c r="G571" s="79"/>
      <c r="H571" s="80" t="s">
        <v>24</v>
      </c>
      <c r="I571" s="80"/>
      <c r="J571" s="80">
        <v>195</v>
      </c>
      <c r="K571" s="80"/>
      <c r="L571" s="80"/>
      <c r="M571" s="76">
        <f>【積算根拠及び契約単価】!$R$9</f>
        <v>0</v>
      </c>
      <c r="N571" s="77"/>
      <c r="O571" s="78"/>
      <c r="P571" s="76">
        <f>IF(J571&gt;【積算根拠及び契約単価】!$H$11,(【積算根拠及び契約単価】!$H$11-【積算根拠及び契約単価】!$H$10)*【積算根拠及び契約単価】!$R$10,IF(J571&gt;【積算根拠及び契約単価】!$H$10,(J571-【積算根拠及び契約単価】!$H$10)*【積算根拠及び契約単価】!$R$10,0))</f>
        <v>0</v>
      </c>
      <c r="Q571" s="77"/>
      <c r="R571" s="78"/>
      <c r="S571" s="76">
        <f>IF(J571&gt;【積算根拠及び契約単価】!$H$13,(【積算根拠及び契約単価】!$H$13-【積算根拠及び契約単価】!$H$12)*【積算根拠及び契約単価】!$R$12,IF(J571&gt;【積算根拠及び契約単価】!$H$12,(J571-【積算根拠及び契約単価】!$H$12)*【積算根拠及び契約単価】!$R$12,0))</f>
        <v>0</v>
      </c>
      <c r="T571" s="77"/>
      <c r="U571" s="78"/>
      <c r="V571" s="76">
        <f>IF(J571&gt;【積算根拠及び契約単価】!$H$14,(J571-【積算根拠及び契約単価】!$H$14)*【積算根拠及び契約単価】!$R$14,0)</f>
        <v>0</v>
      </c>
      <c r="W571" s="77"/>
      <c r="X571" s="78"/>
      <c r="Y571" s="75">
        <f t="shared" si="18"/>
        <v>0</v>
      </c>
      <c r="Z571" s="75"/>
      <c r="AA571" s="75"/>
      <c r="AB571" s="75"/>
    </row>
    <row r="572" spans="4:28" ht="15" customHeight="1" x14ac:dyDescent="0.15">
      <c r="D572" s="21"/>
      <c r="E572" s="79" t="s">
        <v>26</v>
      </c>
      <c r="F572" s="79"/>
      <c r="G572" s="79"/>
      <c r="H572" s="80" t="s">
        <v>25</v>
      </c>
      <c r="I572" s="80"/>
      <c r="J572" s="80">
        <v>182</v>
      </c>
      <c r="K572" s="80"/>
      <c r="L572" s="80"/>
      <c r="M572" s="76">
        <f>【積算根拠及び契約単価】!$R$9</f>
        <v>0</v>
      </c>
      <c r="N572" s="77"/>
      <c r="O572" s="78"/>
      <c r="P572" s="76">
        <f>IF(J572&gt;【積算根拠及び契約単価】!$H$11,(【積算根拠及び契約単価】!$H$11-【積算根拠及び契約単価】!$H$10)*【積算根拠及び契約単価】!$R$10,IF(J572&gt;【積算根拠及び契約単価】!$H$10,(J572-【積算根拠及び契約単価】!$H$10)*【積算根拠及び契約単価】!$R$10,0))</f>
        <v>0</v>
      </c>
      <c r="Q572" s="77"/>
      <c r="R572" s="78"/>
      <c r="S572" s="76">
        <f>IF(J572&gt;【積算根拠及び契約単価】!$H$13,(【積算根拠及び契約単価】!$H$13-【積算根拠及び契約単価】!$H$12)*【積算根拠及び契約単価】!$R$12,IF(J572&gt;【積算根拠及び契約単価】!$H$12,(J572-【積算根拠及び契約単価】!$H$12)*【積算根拠及び契約単価】!$R$12,0))</f>
        <v>0</v>
      </c>
      <c r="T572" s="77"/>
      <c r="U572" s="78"/>
      <c r="V572" s="76">
        <f>IF(J572&gt;【積算根拠及び契約単価】!$H$14,(J572-【積算根拠及び契約単価】!$H$14)*【積算根拠及び契約単価】!$R$14,0)</f>
        <v>0</v>
      </c>
      <c r="W572" s="77"/>
      <c r="X572" s="78"/>
      <c r="Y572" s="75">
        <f t="shared" si="18"/>
        <v>0</v>
      </c>
      <c r="Z572" s="75"/>
      <c r="AA572" s="75"/>
      <c r="AB572" s="75"/>
    </row>
    <row r="573" spans="4:28" ht="15" customHeight="1" x14ac:dyDescent="0.15">
      <c r="D573" s="21"/>
      <c r="E573" s="79" t="s">
        <v>31</v>
      </c>
      <c r="F573" s="79"/>
      <c r="G573" s="79"/>
      <c r="H573" s="80" t="s">
        <v>27</v>
      </c>
      <c r="I573" s="80"/>
      <c r="J573" s="80">
        <v>208</v>
      </c>
      <c r="K573" s="80"/>
      <c r="L573" s="80"/>
      <c r="M573" s="76">
        <f>【積算根拠及び契約単価】!$R$9</f>
        <v>0</v>
      </c>
      <c r="N573" s="77"/>
      <c r="O573" s="78"/>
      <c r="P573" s="76">
        <f>IF(J573&gt;【積算根拠及び契約単価】!$H$11,(【積算根拠及び契約単価】!$H$11-【積算根拠及び契約単価】!$H$10)*【積算根拠及び契約単価】!$R$10,IF(J573&gt;【積算根拠及び契約単価】!$H$10,(J573-【積算根拠及び契約単価】!$H$10)*【積算根拠及び契約単価】!$R$10,0))</f>
        <v>0</v>
      </c>
      <c r="Q573" s="77"/>
      <c r="R573" s="78"/>
      <c r="S573" s="76">
        <f>IF(J573&gt;【積算根拠及び契約単価】!$H$13,(【積算根拠及び契約単価】!$H$13-【積算根拠及び契約単価】!$H$12)*【積算根拠及び契約単価】!$R$12,IF(J573&gt;【積算根拠及び契約単価】!$H$12,(J573-【積算根拠及び契約単価】!$H$12)*【積算根拠及び契約単価】!$R$12,0))</f>
        <v>0</v>
      </c>
      <c r="T573" s="77"/>
      <c r="U573" s="78"/>
      <c r="V573" s="76">
        <f>IF(J573&gt;【積算根拠及び契約単価】!$H$14,(J573-【積算根拠及び契約単価】!$H$14)*【積算根拠及び契約単価】!$R$14,0)</f>
        <v>0</v>
      </c>
      <c r="W573" s="77"/>
      <c r="X573" s="78"/>
      <c r="Y573" s="75">
        <f t="shared" si="18"/>
        <v>0</v>
      </c>
      <c r="Z573" s="75"/>
      <c r="AA573" s="75"/>
      <c r="AB573" s="75"/>
    </row>
    <row r="574" spans="4:28" ht="15" customHeight="1" x14ac:dyDescent="0.15">
      <c r="D574" s="21"/>
      <c r="E574" s="79" t="s">
        <v>31</v>
      </c>
      <c r="F574" s="79"/>
      <c r="G574" s="79"/>
      <c r="H574" s="80" t="s">
        <v>28</v>
      </c>
      <c r="I574" s="80"/>
      <c r="J574" s="80">
        <v>161</v>
      </c>
      <c r="K574" s="80"/>
      <c r="L574" s="80"/>
      <c r="M574" s="76">
        <f>【積算根拠及び契約単価】!$R$9</f>
        <v>0</v>
      </c>
      <c r="N574" s="77"/>
      <c r="O574" s="78"/>
      <c r="P574" s="76">
        <f>IF(J574&gt;【積算根拠及び契約単価】!$H$11,(【積算根拠及び契約単価】!$H$11-【積算根拠及び契約単価】!$H$10)*【積算根拠及び契約単価】!$R$10,IF(J574&gt;【積算根拠及び契約単価】!$H$10,(J574-【積算根拠及び契約単価】!$H$10)*【積算根拠及び契約単価】!$R$10,0))</f>
        <v>0</v>
      </c>
      <c r="Q574" s="77"/>
      <c r="R574" s="78"/>
      <c r="S574" s="76">
        <f>IF(J574&gt;【積算根拠及び契約単価】!$H$13,(【積算根拠及び契約単価】!$H$13-【積算根拠及び契約単価】!$H$12)*【積算根拠及び契約単価】!$R$12,IF(J574&gt;【積算根拠及び契約単価】!$H$12,(J574-【積算根拠及び契約単価】!$H$12)*【積算根拠及び契約単価】!$R$12,0))</f>
        <v>0</v>
      </c>
      <c r="T574" s="77"/>
      <c r="U574" s="78"/>
      <c r="V574" s="76">
        <f>IF(J574&gt;【積算根拠及び契約単価】!$H$14,(J574-【積算根拠及び契約単価】!$H$14)*【積算根拠及び契約単価】!$R$14,0)</f>
        <v>0</v>
      </c>
      <c r="W574" s="77"/>
      <c r="X574" s="78"/>
      <c r="Y574" s="75">
        <f t="shared" si="18"/>
        <v>0</v>
      </c>
      <c r="Z574" s="75"/>
      <c r="AA574" s="75"/>
      <c r="AB574" s="75"/>
    </row>
    <row r="575" spans="4:28" ht="15" customHeight="1" x14ac:dyDescent="0.15">
      <c r="D575" s="21"/>
      <c r="E575" s="79" t="s">
        <v>31</v>
      </c>
      <c r="F575" s="79"/>
      <c r="G575" s="79"/>
      <c r="H575" s="80" t="s">
        <v>29</v>
      </c>
      <c r="I575" s="80"/>
      <c r="J575" s="80">
        <v>163</v>
      </c>
      <c r="K575" s="80"/>
      <c r="L575" s="80"/>
      <c r="M575" s="76">
        <f>【積算根拠及び契約単価】!$R$9</f>
        <v>0</v>
      </c>
      <c r="N575" s="77"/>
      <c r="O575" s="78"/>
      <c r="P575" s="76">
        <f>IF(J575&gt;【積算根拠及び契約単価】!$H$11,(【積算根拠及び契約単価】!$H$11-【積算根拠及び契約単価】!$H$10)*【積算根拠及び契約単価】!$R$10,IF(J575&gt;【積算根拠及び契約単価】!$H$10,(J575-【積算根拠及び契約単価】!$H$10)*【積算根拠及び契約単価】!$R$10,0))</f>
        <v>0</v>
      </c>
      <c r="Q575" s="77"/>
      <c r="R575" s="78"/>
      <c r="S575" s="76">
        <f>IF(J575&gt;【積算根拠及び契約単価】!$H$13,(【積算根拠及び契約単価】!$H$13-【積算根拠及び契約単価】!$H$12)*【積算根拠及び契約単価】!$R$12,IF(J575&gt;【積算根拠及び契約単価】!$H$12,(J575-【積算根拠及び契約単価】!$H$12)*【積算根拠及び契約単価】!$R$12,0))</f>
        <v>0</v>
      </c>
      <c r="T575" s="77"/>
      <c r="U575" s="78"/>
      <c r="V575" s="76">
        <f>IF(J575&gt;【積算根拠及び契約単価】!$H$14,(J575-【積算根拠及び契約単価】!$H$14)*【積算根拠及び契約単価】!$R$14,0)</f>
        <v>0</v>
      </c>
      <c r="W575" s="77"/>
      <c r="X575" s="78"/>
      <c r="Y575" s="75">
        <f t="shared" si="18"/>
        <v>0</v>
      </c>
      <c r="Z575" s="75"/>
      <c r="AA575" s="75"/>
      <c r="AB575" s="75"/>
    </row>
    <row r="576" spans="4:28" ht="15" customHeight="1" x14ac:dyDescent="0.15">
      <c r="D576" s="21"/>
      <c r="E576" s="21"/>
      <c r="F576" s="22"/>
    </row>
    <row r="577" spans="1:28" ht="15" customHeight="1" x14ac:dyDescent="0.15">
      <c r="D577" s="21"/>
      <c r="E577" s="21"/>
      <c r="F577" s="22"/>
      <c r="S577" s="74" t="s">
        <v>32</v>
      </c>
      <c r="T577" s="74"/>
      <c r="U577" s="74"/>
      <c r="V577" s="74"/>
      <c r="W577" s="74"/>
      <c r="X577" s="74"/>
      <c r="Y577" s="75">
        <f t="shared" ref="Y577" si="19">SUM(Y552:AB575)</f>
        <v>0</v>
      </c>
      <c r="Z577" s="75"/>
      <c r="AA577" s="75"/>
      <c r="AB577" s="75"/>
    </row>
    <row r="578" spans="1:28" ht="15" customHeight="1" x14ac:dyDescent="0.15">
      <c r="D578" s="21"/>
      <c r="E578" s="21"/>
      <c r="F578" s="22"/>
    </row>
    <row r="579" spans="1:28" ht="15" customHeight="1" x14ac:dyDescent="0.15">
      <c r="A579" s="35"/>
      <c r="B579" s="35"/>
      <c r="C579" s="35"/>
      <c r="D579" s="35"/>
      <c r="E579" s="35" t="s">
        <v>240</v>
      </c>
      <c r="F579" s="22"/>
    </row>
    <row r="580" spans="1:28" ht="15" customHeight="1" x14ac:dyDescent="0.15">
      <c r="A580" s="35"/>
      <c r="B580" s="35"/>
      <c r="C580" s="35"/>
      <c r="D580" s="35"/>
      <c r="E580" s="35" t="s">
        <v>241</v>
      </c>
      <c r="F580" s="22"/>
    </row>
    <row r="581" spans="1:28" ht="15" customHeight="1" x14ac:dyDescent="0.15">
      <c r="A581" s="35"/>
      <c r="B581" s="35"/>
      <c r="C581" s="35"/>
      <c r="D581" s="35"/>
      <c r="E581" s="35" t="s">
        <v>242</v>
      </c>
      <c r="F581" s="22"/>
    </row>
    <row r="582" spans="1:28" ht="15" customHeight="1" x14ac:dyDescent="0.15">
      <c r="A582" s="35"/>
      <c r="B582" s="35"/>
      <c r="C582" s="35"/>
      <c r="D582" s="35"/>
      <c r="E582" s="35" t="s">
        <v>243</v>
      </c>
      <c r="F582" s="22"/>
    </row>
    <row r="583" spans="1:28" ht="15" customHeight="1" x14ac:dyDescent="0.15">
      <c r="A583" s="35"/>
      <c r="B583" s="35"/>
      <c r="C583" s="35"/>
      <c r="D583" s="35"/>
      <c r="E583" s="35" t="s">
        <v>253</v>
      </c>
      <c r="F583" s="22"/>
    </row>
    <row r="584" spans="1:28" ht="15" customHeight="1" x14ac:dyDescent="0.15">
      <c r="A584" s="35"/>
      <c r="B584" s="35"/>
      <c r="C584" s="35"/>
      <c r="D584" s="35"/>
      <c r="E584" s="35" t="s">
        <v>254</v>
      </c>
      <c r="F584" s="22"/>
    </row>
    <row r="585" spans="1:28" ht="15" customHeight="1" x14ac:dyDescent="0.15">
      <c r="A585" s="35"/>
      <c r="B585" s="35"/>
      <c r="C585" s="35"/>
      <c r="E585" s="35" t="s">
        <v>247</v>
      </c>
      <c r="F585" s="22"/>
    </row>
    <row r="586" spans="1:28" ht="15" customHeight="1" x14ac:dyDescent="0.15">
      <c r="A586" s="35"/>
      <c r="B586" s="35"/>
      <c r="C586" s="35"/>
      <c r="E586" s="20" t="s">
        <v>248</v>
      </c>
    </row>
    <row r="587" spans="1:28" ht="15" customHeight="1" x14ac:dyDescent="0.15">
      <c r="A587" s="35"/>
      <c r="B587" s="35"/>
      <c r="C587" s="35"/>
      <c r="E587" s="20" t="s">
        <v>135</v>
      </c>
    </row>
    <row r="588" spans="1:28" ht="15" customHeight="1" x14ac:dyDescent="0.15">
      <c r="A588" s="35"/>
      <c r="B588" s="35"/>
      <c r="C588" s="35"/>
      <c r="E588" s="20" t="s">
        <v>244</v>
      </c>
    </row>
    <row r="589" spans="1:28" ht="15" customHeight="1" x14ac:dyDescent="0.15">
      <c r="A589" s="35"/>
      <c r="B589" s="35"/>
      <c r="C589" s="35"/>
      <c r="E589" s="20" t="s">
        <v>249</v>
      </c>
    </row>
    <row r="590" spans="1:28" ht="15" customHeight="1" x14ac:dyDescent="0.15">
      <c r="A590" s="35"/>
      <c r="B590" s="35"/>
      <c r="C590" s="35"/>
      <c r="E590" s="20" t="s">
        <v>251</v>
      </c>
    </row>
    <row r="591" spans="1:28" ht="15" customHeight="1" x14ac:dyDescent="0.15">
      <c r="A591" s="35"/>
      <c r="B591" s="35"/>
      <c r="C591" s="35"/>
      <c r="D591" s="35"/>
      <c r="E591" s="35" t="s">
        <v>252</v>
      </c>
      <c r="F591" s="22"/>
    </row>
    <row r="592" spans="1:28" ht="15" customHeight="1" x14ac:dyDescent="0.15">
      <c r="A592" s="35"/>
      <c r="B592" s="35"/>
      <c r="C592" s="35"/>
      <c r="D592" s="35"/>
      <c r="E592" s="35" t="s">
        <v>274</v>
      </c>
      <c r="F592" s="22"/>
    </row>
    <row r="593" spans="1:29" ht="15" customHeight="1" x14ac:dyDescent="0.15">
      <c r="D593" s="21"/>
      <c r="E593" s="21"/>
      <c r="F593" s="22"/>
    </row>
    <row r="594" spans="1:29" ht="15" customHeight="1" x14ac:dyDescent="0.15">
      <c r="D594" s="21"/>
      <c r="E594" s="21"/>
      <c r="F594" s="22"/>
    </row>
    <row r="595" spans="1:29" ht="15" customHeight="1" x14ac:dyDescent="0.15">
      <c r="A595" s="32"/>
      <c r="B595" s="32"/>
      <c r="C595" s="21"/>
      <c r="E595" s="27"/>
      <c r="F595" s="27"/>
      <c r="G595" s="27"/>
      <c r="H595" s="27"/>
      <c r="I595" s="27"/>
      <c r="J595" s="27"/>
      <c r="K595" s="27"/>
      <c r="L595" s="27"/>
      <c r="M595" s="28"/>
      <c r="N595" s="28"/>
      <c r="O595" s="28"/>
      <c r="P595" s="28"/>
      <c r="Q595" s="28"/>
      <c r="R595" s="28"/>
      <c r="S595" s="28"/>
      <c r="T595" s="28"/>
      <c r="U595" s="28"/>
      <c r="V595" s="28"/>
    </row>
    <row r="596" spans="1:29" ht="15" customHeight="1" x14ac:dyDescent="0.15">
      <c r="A596" s="32"/>
      <c r="B596" s="32"/>
      <c r="C596" s="21"/>
      <c r="D596" s="27" t="s">
        <v>0</v>
      </c>
      <c r="E596" s="27"/>
      <c r="F596" s="27"/>
      <c r="G596" s="27"/>
      <c r="H596" s="27"/>
      <c r="I596" s="27"/>
      <c r="J596" s="27"/>
      <c r="K596" s="27"/>
      <c r="L596" s="27"/>
      <c r="M596" s="28"/>
      <c r="N596" s="28"/>
      <c r="O596" s="28"/>
      <c r="P596" s="28"/>
      <c r="Q596" s="28"/>
      <c r="R596" s="28"/>
      <c r="S596" s="28"/>
      <c r="T596" s="28"/>
      <c r="U596" s="28"/>
      <c r="V596" s="28"/>
    </row>
    <row r="597" spans="1:29" ht="15" customHeight="1" x14ac:dyDescent="0.15">
      <c r="A597" s="32"/>
      <c r="B597" s="32"/>
      <c r="C597" s="21"/>
      <c r="E597" s="21"/>
      <c r="F597" s="22"/>
    </row>
    <row r="598" spans="1:29" ht="15" customHeight="1" x14ac:dyDescent="0.15">
      <c r="A598" s="32"/>
      <c r="B598" s="32"/>
      <c r="C598" s="21"/>
      <c r="D598" s="21"/>
      <c r="E598" s="21"/>
      <c r="F598" s="22"/>
    </row>
    <row r="599" spans="1:29" ht="15" customHeight="1" x14ac:dyDescent="0.15">
      <c r="A599" s="32"/>
      <c r="B599" s="32"/>
      <c r="C599" s="21"/>
      <c r="D599" s="21"/>
      <c r="E599" s="81" t="s">
        <v>1</v>
      </c>
      <c r="F599" s="81"/>
      <c r="G599" s="81"/>
      <c r="H599" s="23" t="s">
        <v>2</v>
      </c>
      <c r="I599" s="26" t="s">
        <v>96</v>
      </c>
      <c r="J599" s="26"/>
      <c r="K599" s="26"/>
    </row>
    <row r="600" spans="1:29" ht="15" customHeight="1" x14ac:dyDescent="0.15">
      <c r="A600" s="32"/>
      <c r="B600" s="32"/>
      <c r="C600" s="21"/>
      <c r="D600" s="21"/>
      <c r="E600" s="81" t="s">
        <v>4</v>
      </c>
      <c r="F600" s="81"/>
      <c r="G600" s="81"/>
      <c r="H600" s="23" t="s">
        <v>2</v>
      </c>
      <c r="I600" s="20" t="s">
        <v>97</v>
      </c>
    </row>
    <row r="601" spans="1:29" ht="15" customHeight="1" x14ac:dyDescent="0.15">
      <c r="A601" s="32"/>
      <c r="B601" s="32"/>
      <c r="C601" s="21"/>
      <c r="D601" s="21"/>
      <c r="E601" s="81" t="s">
        <v>6</v>
      </c>
      <c r="F601" s="81"/>
      <c r="G601" s="81"/>
      <c r="H601" s="23" t="s">
        <v>2</v>
      </c>
      <c r="I601" s="20" t="s">
        <v>7</v>
      </c>
    </row>
    <row r="602" spans="1:29" ht="15" customHeight="1" x14ac:dyDescent="0.15">
      <c r="A602" s="32"/>
      <c r="B602" s="32"/>
      <c r="C602" s="21"/>
      <c r="D602" s="21"/>
      <c r="E602" s="21"/>
      <c r="F602" s="21"/>
      <c r="G602" s="23"/>
    </row>
    <row r="603" spans="1:29" ht="15" customHeight="1" x14ac:dyDescent="0.15">
      <c r="A603" s="32"/>
      <c r="B603" s="32"/>
      <c r="C603" s="21"/>
      <c r="D603" s="21"/>
      <c r="E603" s="79" t="s">
        <v>8</v>
      </c>
      <c r="F603" s="79"/>
      <c r="G603" s="79"/>
      <c r="H603" s="79"/>
      <c r="I603" s="79"/>
      <c r="J603" s="82" t="s">
        <v>9</v>
      </c>
      <c r="K603" s="82"/>
      <c r="L603" s="82"/>
      <c r="M603" s="83" t="s">
        <v>10</v>
      </c>
      <c r="N603" s="84"/>
      <c r="O603" s="85"/>
      <c r="P603" s="74" t="s">
        <v>11</v>
      </c>
      <c r="Q603" s="74"/>
      <c r="R603" s="74"/>
      <c r="S603" s="74"/>
      <c r="T603" s="74"/>
      <c r="U603" s="74"/>
      <c r="V603" s="74"/>
      <c r="W603" s="74"/>
      <c r="X603" s="74"/>
      <c r="Y603" s="74" t="s">
        <v>12</v>
      </c>
      <c r="Z603" s="74"/>
      <c r="AA603" s="74"/>
      <c r="AB603" s="74"/>
    </row>
    <row r="604" spans="1:29" ht="15" customHeight="1" x14ac:dyDescent="0.15">
      <c r="A604" s="32"/>
      <c r="B604" s="32"/>
      <c r="C604" s="21"/>
      <c r="D604" s="21"/>
      <c r="E604" s="79"/>
      <c r="F604" s="79"/>
      <c r="G604" s="79"/>
      <c r="H604" s="79"/>
      <c r="I604" s="79"/>
      <c r="J604" s="82"/>
      <c r="K604" s="82"/>
      <c r="L604" s="82"/>
      <c r="M604" s="86"/>
      <c r="N604" s="87"/>
      <c r="O604" s="88"/>
      <c r="P604" s="74" t="s">
        <v>13</v>
      </c>
      <c r="Q604" s="74"/>
      <c r="R604" s="74"/>
      <c r="S604" s="74" t="s">
        <v>14</v>
      </c>
      <c r="T604" s="74"/>
      <c r="U604" s="74"/>
      <c r="V604" s="74" t="s">
        <v>15</v>
      </c>
      <c r="W604" s="74"/>
      <c r="X604" s="74"/>
      <c r="Y604" s="74"/>
      <c r="Z604" s="74"/>
      <c r="AA604" s="74"/>
      <c r="AB604" s="74"/>
    </row>
    <row r="605" spans="1:29" ht="15" customHeight="1" x14ac:dyDescent="0.15">
      <c r="A605" s="32"/>
      <c r="B605" s="32"/>
      <c r="C605" s="21"/>
      <c r="D605" s="21"/>
      <c r="E605" s="79"/>
      <c r="F605" s="79"/>
      <c r="G605" s="79"/>
      <c r="H605" s="79"/>
      <c r="I605" s="79"/>
      <c r="J605" s="82"/>
      <c r="K605" s="82"/>
      <c r="L605" s="82"/>
      <c r="M605" s="89"/>
      <c r="N605" s="90"/>
      <c r="O605" s="91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</row>
    <row r="606" spans="1:29" ht="15" customHeight="1" x14ac:dyDescent="0.15">
      <c r="A606" s="32"/>
      <c r="B606" s="32"/>
      <c r="C606" s="21"/>
      <c r="D606" s="21"/>
      <c r="E606" s="79" t="s">
        <v>16</v>
      </c>
      <c r="F606" s="79"/>
      <c r="G606" s="79"/>
      <c r="H606" s="80" t="s">
        <v>30</v>
      </c>
      <c r="I606" s="80"/>
      <c r="J606" s="80">
        <v>405</v>
      </c>
      <c r="K606" s="80"/>
      <c r="L606" s="80"/>
      <c r="M606" s="76">
        <f>【積算根拠及び契約単価】!$R$9</f>
        <v>0</v>
      </c>
      <c r="N606" s="77"/>
      <c r="O606" s="78"/>
      <c r="P606" s="76">
        <f>IF(J606&gt;【積算根拠及び契約単価】!$H$11,(【積算根拠及び契約単価】!$H$11-【積算根拠及び契約単価】!$H$10)*【積算根拠及び契約単価】!$R$10,IF(J606&gt;【積算根拠及び契約単価】!$H$10,(J606-【積算根拠及び契約単価】!$H$10)*【積算根拠及び契約単価】!$R$10,0))</f>
        <v>0</v>
      </c>
      <c r="Q606" s="77"/>
      <c r="R606" s="78"/>
      <c r="S606" s="76">
        <f>IF(J606&gt;【積算根拠及び契約単価】!$H$13,(【積算根拠及び契約単価】!$H$13-【積算根拠及び契約単価】!$H$12)*【積算根拠及び契約単価】!$R$12,IF(J606&gt;【積算根拠及び契約単価】!$H$12,(J606-【積算根拠及び契約単価】!$H$12)*【積算根拠及び契約単価】!$R$12,0))</f>
        <v>0</v>
      </c>
      <c r="T606" s="77"/>
      <c r="U606" s="78"/>
      <c r="V606" s="76">
        <f>IF(J606&gt;【積算根拠及び契約単価】!$H$14,(J606-【積算根拠及び契約単価】!$H$14)*【積算根拠及び契約単価】!$R$14,0)</f>
        <v>0</v>
      </c>
      <c r="W606" s="77"/>
      <c r="X606" s="78"/>
      <c r="Y606" s="75">
        <f t="shared" ref="Y606:Y629" si="20">ROUNDDOWN(M606+P606+S606+V606,0)</f>
        <v>0</v>
      </c>
      <c r="Z606" s="75"/>
      <c r="AA606" s="75"/>
      <c r="AB606" s="75"/>
      <c r="AC606" s="24"/>
    </row>
    <row r="607" spans="1:29" ht="15" customHeight="1" x14ac:dyDescent="0.15">
      <c r="A607" s="32"/>
      <c r="B607" s="32"/>
      <c r="C607" s="21"/>
      <c r="D607" s="21"/>
      <c r="E607" s="79" t="s">
        <v>16</v>
      </c>
      <c r="F607" s="79"/>
      <c r="G607" s="79"/>
      <c r="H607" s="80" t="s">
        <v>18</v>
      </c>
      <c r="I607" s="80"/>
      <c r="J607" s="80">
        <v>383</v>
      </c>
      <c r="K607" s="80"/>
      <c r="L607" s="80"/>
      <c r="M607" s="76">
        <f>【積算根拠及び契約単価】!$R$9</f>
        <v>0</v>
      </c>
      <c r="N607" s="77"/>
      <c r="O607" s="78"/>
      <c r="P607" s="76">
        <f>IF(J607&gt;【積算根拠及び契約単価】!$H$11,(【積算根拠及び契約単価】!$H$11-【積算根拠及び契約単価】!$H$10)*【積算根拠及び契約単価】!$R$10,IF(J607&gt;【積算根拠及び契約単価】!$H$10,(J607-【積算根拠及び契約単価】!$H$10)*【積算根拠及び契約単価】!$R$10,0))</f>
        <v>0</v>
      </c>
      <c r="Q607" s="77"/>
      <c r="R607" s="78"/>
      <c r="S607" s="76">
        <f>IF(J607&gt;【積算根拠及び契約単価】!$H$13,(【積算根拠及び契約単価】!$H$13-【積算根拠及び契約単価】!$H$12)*【積算根拠及び契約単価】!$R$12,IF(J607&gt;【積算根拠及び契約単価】!$H$12,(J607-【積算根拠及び契約単価】!$H$12)*【積算根拠及び契約単価】!$R$12,0))</f>
        <v>0</v>
      </c>
      <c r="T607" s="77"/>
      <c r="U607" s="78"/>
      <c r="V607" s="76">
        <f>IF(J607&gt;【積算根拠及び契約単価】!$H$14,(J607-【積算根拠及び契約単価】!$H$14)*【積算根拠及び契約単価】!$R$14,0)</f>
        <v>0</v>
      </c>
      <c r="W607" s="77"/>
      <c r="X607" s="78"/>
      <c r="Y607" s="75">
        <f t="shared" si="20"/>
        <v>0</v>
      </c>
      <c r="Z607" s="75"/>
      <c r="AA607" s="75"/>
      <c r="AB607" s="75"/>
    </row>
    <row r="608" spans="1:29" ht="15" customHeight="1" x14ac:dyDescent="0.15">
      <c r="D608" s="21"/>
      <c r="E608" s="79" t="s">
        <v>16</v>
      </c>
      <c r="F608" s="79"/>
      <c r="G608" s="79"/>
      <c r="H608" s="80" t="s">
        <v>19</v>
      </c>
      <c r="I608" s="80"/>
      <c r="J608" s="80">
        <v>299</v>
      </c>
      <c r="K608" s="80"/>
      <c r="L608" s="80"/>
      <c r="M608" s="76">
        <f>【積算根拠及び契約単価】!$R$9</f>
        <v>0</v>
      </c>
      <c r="N608" s="77"/>
      <c r="O608" s="78"/>
      <c r="P608" s="76">
        <f>IF(J608&gt;【積算根拠及び契約単価】!$H$11,(【積算根拠及び契約単価】!$H$11-【積算根拠及び契約単価】!$H$10)*【積算根拠及び契約単価】!$R$10,IF(J608&gt;【積算根拠及び契約単価】!$H$10,(J608-【積算根拠及び契約単価】!$H$10)*【積算根拠及び契約単価】!$R$10,0))</f>
        <v>0</v>
      </c>
      <c r="Q608" s="77"/>
      <c r="R608" s="78"/>
      <c r="S608" s="76">
        <f>IF(J608&gt;【積算根拠及び契約単価】!$H$13,(【積算根拠及び契約単価】!$H$13-【積算根拠及び契約単価】!$H$12)*【積算根拠及び契約単価】!$R$12,IF(J608&gt;【積算根拠及び契約単価】!$H$12,(J608-【積算根拠及び契約単価】!$H$12)*【積算根拠及び契約単価】!$R$12,0))</f>
        <v>0</v>
      </c>
      <c r="T608" s="77"/>
      <c r="U608" s="78"/>
      <c r="V608" s="76">
        <f>IF(J608&gt;【積算根拠及び契約単価】!$H$14,(J608-【積算根拠及び契約単価】!$H$14)*【積算根拠及び契約単価】!$R$14,0)</f>
        <v>0</v>
      </c>
      <c r="W608" s="77"/>
      <c r="X608" s="78"/>
      <c r="Y608" s="75">
        <f t="shared" si="20"/>
        <v>0</v>
      </c>
      <c r="Z608" s="75"/>
      <c r="AA608" s="75"/>
      <c r="AB608" s="75"/>
    </row>
    <row r="609" spans="4:28" ht="15" customHeight="1" x14ac:dyDescent="0.15">
      <c r="D609" s="21"/>
      <c r="E609" s="79" t="s">
        <v>16</v>
      </c>
      <c r="F609" s="79"/>
      <c r="G609" s="79"/>
      <c r="H609" s="80" t="s">
        <v>20</v>
      </c>
      <c r="I609" s="80"/>
      <c r="J609" s="80">
        <v>320</v>
      </c>
      <c r="K609" s="80"/>
      <c r="L609" s="80"/>
      <c r="M609" s="76">
        <f>【積算根拠及び契約単価】!$R$9</f>
        <v>0</v>
      </c>
      <c r="N609" s="77"/>
      <c r="O609" s="78"/>
      <c r="P609" s="76">
        <f>IF(J609&gt;【積算根拠及び契約単価】!$H$11,(【積算根拠及び契約単価】!$H$11-【積算根拠及び契約単価】!$H$10)*【積算根拠及び契約単価】!$R$10,IF(J609&gt;【積算根拠及び契約単価】!$H$10,(J609-【積算根拠及び契約単価】!$H$10)*【積算根拠及び契約単価】!$R$10,0))</f>
        <v>0</v>
      </c>
      <c r="Q609" s="77"/>
      <c r="R609" s="78"/>
      <c r="S609" s="76">
        <f>IF(J609&gt;【積算根拠及び契約単価】!$H$13,(【積算根拠及び契約単価】!$H$13-【積算根拠及び契約単価】!$H$12)*【積算根拠及び契約単価】!$R$12,IF(J609&gt;【積算根拠及び契約単価】!$H$12,(J609-【積算根拠及び契約単価】!$H$12)*【積算根拠及び契約単価】!$R$12,0))</f>
        <v>0</v>
      </c>
      <c r="T609" s="77"/>
      <c r="U609" s="78"/>
      <c r="V609" s="76">
        <f>IF(J609&gt;【積算根拠及び契約単価】!$H$14,(J609-【積算根拠及び契約単価】!$H$14)*【積算根拠及び契約単価】!$R$14,0)</f>
        <v>0</v>
      </c>
      <c r="W609" s="77"/>
      <c r="X609" s="78"/>
      <c r="Y609" s="75">
        <f t="shared" si="20"/>
        <v>0</v>
      </c>
      <c r="Z609" s="75"/>
      <c r="AA609" s="75"/>
      <c r="AB609" s="75"/>
    </row>
    <row r="610" spans="4:28" ht="15" customHeight="1" x14ac:dyDescent="0.15">
      <c r="D610" s="21"/>
      <c r="E610" s="79" t="s">
        <v>16</v>
      </c>
      <c r="F610" s="79"/>
      <c r="G610" s="79"/>
      <c r="H610" s="80" t="s">
        <v>21</v>
      </c>
      <c r="I610" s="80"/>
      <c r="J610" s="80">
        <v>317</v>
      </c>
      <c r="K610" s="80"/>
      <c r="L610" s="80"/>
      <c r="M610" s="76">
        <f>【積算根拠及び契約単価】!$R$9</f>
        <v>0</v>
      </c>
      <c r="N610" s="77"/>
      <c r="O610" s="78"/>
      <c r="P610" s="76">
        <f>IF(J610&gt;【積算根拠及び契約単価】!$H$11,(【積算根拠及び契約単価】!$H$11-【積算根拠及び契約単価】!$H$10)*【積算根拠及び契約単価】!$R$10,IF(J610&gt;【積算根拠及び契約単価】!$H$10,(J610-【積算根拠及び契約単価】!$H$10)*【積算根拠及び契約単価】!$R$10,0))</f>
        <v>0</v>
      </c>
      <c r="Q610" s="77"/>
      <c r="R610" s="78"/>
      <c r="S610" s="76">
        <f>IF(J610&gt;【積算根拠及び契約単価】!$H$13,(【積算根拠及び契約単価】!$H$13-【積算根拠及び契約単価】!$H$12)*【積算根拠及び契約単価】!$R$12,IF(J610&gt;【積算根拠及び契約単価】!$H$12,(J610-【積算根拠及び契約単価】!$H$12)*【積算根拠及び契約単価】!$R$12,0))</f>
        <v>0</v>
      </c>
      <c r="T610" s="77"/>
      <c r="U610" s="78"/>
      <c r="V610" s="76">
        <f>IF(J610&gt;【積算根拠及び契約単価】!$H$14,(J610-【積算根拠及び契約単価】!$H$14)*【積算根拠及び契約単価】!$R$14,0)</f>
        <v>0</v>
      </c>
      <c r="W610" s="77"/>
      <c r="X610" s="78"/>
      <c r="Y610" s="75">
        <f t="shared" si="20"/>
        <v>0</v>
      </c>
      <c r="Z610" s="75"/>
      <c r="AA610" s="75"/>
      <c r="AB610" s="75"/>
    </row>
    <row r="611" spans="4:28" ht="15" customHeight="1" x14ac:dyDescent="0.15">
      <c r="D611" s="21"/>
      <c r="E611" s="79" t="s">
        <v>16</v>
      </c>
      <c r="F611" s="79"/>
      <c r="G611" s="79"/>
      <c r="H611" s="80" t="s">
        <v>22</v>
      </c>
      <c r="I611" s="80"/>
      <c r="J611" s="80">
        <v>362</v>
      </c>
      <c r="K611" s="80"/>
      <c r="L611" s="80"/>
      <c r="M611" s="76">
        <f>【積算根拠及び契約単価】!$R$9</f>
        <v>0</v>
      </c>
      <c r="N611" s="77"/>
      <c r="O611" s="78"/>
      <c r="P611" s="76">
        <f>IF(J611&gt;【積算根拠及び契約単価】!$H$11,(【積算根拠及び契約単価】!$H$11-【積算根拠及び契約単価】!$H$10)*【積算根拠及び契約単価】!$R$10,IF(J611&gt;【積算根拠及び契約単価】!$H$10,(J611-【積算根拠及び契約単価】!$H$10)*【積算根拠及び契約単価】!$R$10,0))</f>
        <v>0</v>
      </c>
      <c r="Q611" s="77"/>
      <c r="R611" s="78"/>
      <c r="S611" s="76">
        <f>IF(J611&gt;【積算根拠及び契約単価】!$H$13,(【積算根拠及び契約単価】!$H$13-【積算根拠及び契約単価】!$H$12)*【積算根拠及び契約単価】!$R$12,IF(J611&gt;【積算根拠及び契約単価】!$H$12,(J611-【積算根拠及び契約単価】!$H$12)*【積算根拠及び契約単価】!$R$12,0))</f>
        <v>0</v>
      </c>
      <c r="T611" s="77"/>
      <c r="U611" s="78"/>
      <c r="V611" s="76">
        <f>IF(J611&gt;【積算根拠及び契約単価】!$H$14,(J611-【積算根拠及び契約単価】!$H$14)*【積算根拠及び契約単価】!$R$14,0)</f>
        <v>0</v>
      </c>
      <c r="W611" s="77"/>
      <c r="X611" s="78"/>
      <c r="Y611" s="75">
        <f t="shared" si="20"/>
        <v>0</v>
      </c>
      <c r="Z611" s="75"/>
      <c r="AA611" s="75"/>
      <c r="AB611" s="75"/>
    </row>
    <row r="612" spans="4:28" ht="15" customHeight="1" x14ac:dyDescent="0.15">
      <c r="E612" s="79" t="s">
        <v>16</v>
      </c>
      <c r="F612" s="79"/>
      <c r="G612" s="79"/>
      <c r="H612" s="80" t="s">
        <v>23</v>
      </c>
      <c r="I612" s="80"/>
      <c r="J612" s="80">
        <v>404</v>
      </c>
      <c r="K612" s="80"/>
      <c r="L612" s="80"/>
      <c r="M612" s="76">
        <f>【積算根拠及び契約単価】!$R$9</f>
        <v>0</v>
      </c>
      <c r="N612" s="77"/>
      <c r="O612" s="78"/>
      <c r="P612" s="76">
        <f>IF(J612&gt;【積算根拠及び契約単価】!$H$11,(【積算根拠及び契約単価】!$H$11-【積算根拠及び契約単価】!$H$10)*【積算根拠及び契約単価】!$R$10,IF(J612&gt;【積算根拠及び契約単価】!$H$10,(J612-【積算根拠及び契約単価】!$H$10)*【積算根拠及び契約単価】!$R$10,0))</f>
        <v>0</v>
      </c>
      <c r="Q612" s="77"/>
      <c r="R612" s="78"/>
      <c r="S612" s="76">
        <f>IF(J612&gt;【積算根拠及び契約単価】!$H$13,(【積算根拠及び契約単価】!$H$13-【積算根拠及び契約単価】!$H$12)*【積算根拠及び契約単価】!$R$12,IF(J612&gt;【積算根拠及び契約単価】!$H$12,(J612-【積算根拠及び契約単価】!$H$12)*【積算根拠及び契約単価】!$R$12,0))</f>
        <v>0</v>
      </c>
      <c r="T612" s="77"/>
      <c r="U612" s="78"/>
      <c r="V612" s="76">
        <f>IF(J612&gt;【積算根拠及び契約単価】!$H$14,(J612-【積算根拠及び契約単価】!$H$14)*【積算根拠及び契約単価】!$R$14,0)</f>
        <v>0</v>
      </c>
      <c r="W612" s="77"/>
      <c r="X612" s="78"/>
      <c r="Y612" s="75">
        <f t="shared" si="20"/>
        <v>0</v>
      </c>
      <c r="Z612" s="75"/>
      <c r="AA612" s="75"/>
      <c r="AB612" s="75"/>
    </row>
    <row r="613" spans="4:28" ht="15" customHeight="1" x14ac:dyDescent="0.15">
      <c r="E613" s="79" t="s">
        <v>16</v>
      </c>
      <c r="F613" s="79"/>
      <c r="G613" s="79"/>
      <c r="H613" s="80" t="s">
        <v>24</v>
      </c>
      <c r="I613" s="80"/>
      <c r="J613" s="80">
        <v>461</v>
      </c>
      <c r="K613" s="80"/>
      <c r="L613" s="80"/>
      <c r="M613" s="76">
        <f>【積算根拠及び契約単価】!$R$9</f>
        <v>0</v>
      </c>
      <c r="N613" s="77"/>
      <c r="O613" s="78"/>
      <c r="P613" s="76">
        <f>IF(J613&gt;【積算根拠及び契約単価】!$H$11,(【積算根拠及び契約単価】!$H$11-【積算根拠及び契約単価】!$H$10)*【積算根拠及び契約単価】!$R$10,IF(J613&gt;【積算根拠及び契約単価】!$H$10,(J613-【積算根拠及び契約単価】!$H$10)*【積算根拠及び契約単価】!$R$10,0))</f>
        <v>0</v>
      </c>
      <c r="Q613" s="77"/>
      <c r="R613" s="78"/>
      <c r="S613" s="76">
        <f>IF(J613&gt;【積算根拠及び契約単価】!$H$13,(【積算根拠及び契約単価】!$H$13-【積算根拠及び契約単価】!$H$12)*【積算根拠及び契約単価】!$R$12,IF(J613&gt;【積算根拠及び契約単価】!$H$12,(J613-【積算根拠及び契約単価】!$H$12)*【積算根拠及び契約単価】!$R$12,0))</f>
        <v>0</v>
      </c>
      <c r="T613" s="77"/>
      <c r="U613" s="78"/>
      <c r="V613" s="76">
        <f>IF(J613&gt;【積算根拠及び契約単価】!$H$14,(J613-【積算根拠及び契約単価】!$H$14)*【積算根拠及び契約単価】!$R$14,0)</f>
        <v>0</v>
      </c>
      <c r="W613" s="77"/>
      <c r="X613" s="78"/>
      <c r="Y613" s="75">
        <f t="shared" si="20"/>
        <v>0</v>
      </c>
      <c r="Z613" s="75"/>
      <c r="AA613" s="75"/>
      <c r="AB613" s="75"/>
    </row>
    <row r="614" spans="4:28" ht="15" customHeight="1" x14ac:dyDescent="0.15">
      <c r="E614" s="79" t="s">
        <v>16</v>
      </c>
      <c r="F614" s="79"/>
      <c r="G614" s="79"/>
      <c r="H614" s="80" t="s">
        <v>25</v>
      </c>
      <c r="I614" s="80"/>
      <c r="J614" s="80">
        <v>470</v>
      </c>
      <c r="K614" s="80"/>
      <c r="L614" s="80"/>
      <c r="M614" s="76">
        <f>【積算根拠及び契約単価】!$R$9</f>
        <v>0</v>
      </c>
      <c r="N614" s="77"/>
      <c r="O614" s="78"/>
      <c r="P614" s="76">
        <f>IF(J614&gt;【積算根拠及び契約単価】!$H$11,(【積算根拠及び契約単価】!$H$11-【積算根拠及び契約単価】!$H$10)*【積算根拠及び契約単価】!$R$10,IF(J614&gt;【積算根拠及び契約単価】!$H$10,(J614-【積算根拠及び契約単価】!$H$10)*【積算根拠及び契約単価】!$R$10,0))</f>
        <v>0</v>
      </c>
      <c r="Q614" s="77"/>
      <c r="R614" s="78"/>
      <c r="S614" s="76">
        <f>IF(J614&gt;【積算根拠及び契約単価】!$H$13,(【積算根拠及び契約単価】!$H$13-【積算根拠及び契約単価】!$H$12)*【積算根拠及び契約単価】!$R$12,IF(J614&gt;【積算根拠及び契約単価】!$H$12,(J614-【積算根拠及び契約単価】!$H$12)*【積算根拠及び契約単価】!$R$12,0))</f>
        <v>0</v>
      </c>
      <c r="T614" s="77"/>
      <c r="U614" s="78"/>
      <c r="V614" s="76">
        <f>IF(J614&gt;【積算根拠及び契約単価】!$H$14,(J614-【積算根拠及び契約単価】!$H$14)*【積算根拠及び契約単価】!$R$14,0)</f>
        <v>0</v>
      </c>
      <c r="W614" s="77"/>
      <c r="X614" s="78"/>
      <c r="Y614" s="75">
        <f t="shared" si="20"/>
        <v>0</v>
      </c>
      <c r="Z614" s="75"/>
      <c r="AA614" s="75"/>
      <c r="AB614" s="75"/>
    </row>
    <row r="615" spans="4:28" ht="15" customHeight="1" x14ac:dyDescent="0.15">
      <c r="E615" s="79" t="s">
        <v>26</v>
      </c>
      <c r="F615" s="79"/>
      <c r="G615" s="79"/>
      <c r="H615" s="80" t="s">
        <v>27</v>
      </c>
      <c r="I615" s="80"/>
      <c r="J615" s="80">
        <v>534</v>
      </c>
      <c r="K615" s="80"/>
      <c r="L615" s="80"/>
      <c r="M615" s="76">
        <f>【積算根拠及び契約単価】!$R$9</f>
        <v>0</v>
      </c>
      <c r="N615" s="77"/>
      <c r="O615" s="78"/>
      <c r="P615" s="76">
        <f>IF(J615&gt;【積算根拠及び契約単価】!$H$11,(【積算根拠及び契約単価】!$H$11-【積算根拠及び契約単価】!$H$10)*【積算根拠及び契約単価】!$R$10,IF(J615&gt;【積算根拠及び契約単価】!$H$10,(J615-【積算根拠及び契約単価】!$H$10)*【積算根拠及び契約単価】!$R$10,0))</f>
        <v>0</v>
      </c>
      <c r="Q615" s="77"/>
      <c r="R615" s="78"/>
      <c r="S615" s="76">
        <f>IF(J615&gt;【積算根拠及び契約単価】!$H$13,(【積算根拠及び契約単価】!$H$13-【積算根拠及び契約単価】!$H$12)*【積算根拠及び契約単価】!$R$12,IF(J615&gt;【積算根拠及び契約単価】!$H$12,(J615-【積算根拠及び契約単価】!$H$12)*【積算根拠及び契約単価】!$R$12,0))</f>
        <v>0</v>
      </c>
      <c r="T615" s="77"/>
      <c r="U615" s="78"/>
      <c r="V615" s="76">
        <f>IF(J615&gt;【積算根拠及び契約単価】!$H$14,(J615-【積算根拠及び契約単価】!$H$14)*【積算根拠及び契約単価】!$R$14,0)</f>
        <v>0</v>
      </c>
      <c r="W615" s="77"/>
      <c r="X615" s="78"/>
      <c r="Y615" s="75">
        <f t="shared" si="20"/>
        <v>0</v>
      </c>
      <c r="Z615" s="75"/>
      <c r="AA615" s="75"/>
      <c r="AB615" s="75"/>
    </row>
    <row r="616" spans="4:28" ht="15" customHeight="1" x14ac:dyDescent="0.15">
      <c r="E616" s="79" t="s">
        <v>26</v>
      </c>
      <c r="F616" s="79"/>
      <c r="G616" s="79"/>
      <c r="H616" s="80" t="s">
        <v>28</v>
      </c>
      <c r="I616" s="80"/>
      <c r="J616" s="80">
        <v>387</v>
      </c>
      <c r="K616" s="80"/>
      <c r="L616" s="80"/>
      <c r="M616" s="76">
        <f>【積算根拠及び契約単価】!$R$9</f>
        <v>0</v>
      </c>
      <c r="N616" s="77"/>
      <c r="O616" s="78"/>
      <c r="P616" s="76">
        <f>IF(J616&gt;【積算根拠及び契約単価】!$H$11,(【積算根拠及び契約単価】!$H$11-【積算根拠及び契約単価】!$H$10)*【積算根拠及び契約単価】!$R$10,IF(J616&gt;【積算根拠及び契約単価】!$H$10,(J616-【積算根拠及び契約単価】!$H$10)*【積算根拠及び契約単価】!$R$10,0))</f>
        <v>0</v>
      </c>
      <c r="Q616" s="77"/>
      <c r="R616" s="78"/>
      <c r="S616" s="76">
        <f>IF(J616&gt;【積算根拠及び契約単価】!$H$13,(【積算根拠及び契約単価】!$H$13-【積算根拠及び契約単価】!$H$12)*【積算根拠及び契約単価】!$R$12,IF(J616&gt;【積算根拠及び契約単価】!$H$12,(J616-【積算根拠及び契約単価】!$H$12)*【積算根拠及び契約単価】!$R$12,0))</f>
        <v>0</v>
      </c>
      <c r="T616" s="77"/>
      <c r="U616" s="78"/>
      <c r="V616" s="76">
        <f>IF(J616&gt;【積算根拠及び契約単価】!$H$14,(J616-【積算根拠及び契約単価】!$H$14)*【積算根拠及び契約単価】!$R$14,0)</f>
        <v>0</v>
      </c>
      <c r="W616" s="77"/>
      <c r="X616" s="78"/>
      <c r="Y616" s="75">
        <f t="shared" si="20"/>
        <v>0</v>
      </c>
      <c r="Z616" s="75"/>
      <c r="AA616" s="75"/>
      <c r="AB616" s="75"/>
    </row>
    <row r="617" spans="4:28" ht="15" customHeight="1" x14ac:dyDescent="0.15">
      <c r="E617" s="79" t="s">
        <v>26</v>
      </c>
      <c r="F617" s="79"/>
      <c r="G617" s="79"/>
      <c r="H617" s="80" t="s">
        <v>29</v>
      </c>
      <c r="I617" s="80"/>
      <c r="J617" s="80">
        <v>363</v>
      </c>
      <c r="K617" s="80"/>
      <c r="L617" s="80"/>
      <c r="M617" s="76">
        <f>【積算根拠及び契約単価】!$R$9</f>
        <v>0</v>
      </c>
      <c r="N617" s="77"/>
      <c r="O617" s="78"/>
      <c r="P617" s="76">
        <f>IF(J617&gt;【積算根拠及び契約単価】!$H$11,(【積算根拠及び契約単価】!$H$11-【積算根拠及び契約単価】!$H$10)*【積算根拠及び契約単価】!$R$10,IF(J617&gt;【積算根拠及び契約単価】!$H$10,(J617-【積算根拠及び契約単価】!$H$10)*【積算根拠及び契約単価】!$R$10,0))</f>
        <v>0</v>
      </c>
      <c r="Q617" s="77"/>
      <c r="R617" s="78"/>
      <c r="S617" s="76">
        <f>IF(J617&gt;【積算根拠及び契約単価】!$H$13,(【積算根拠及び契約単価】!$H$13-【積算根拠及び契約単価】!$H$12)*【積算根拠及び契約単価】!$R$12,IF(J617&gt;【積算根拠及び契約単価】!$H$12,(J617-【積算根拠及び契約単価】!$H$12)*【積算根拠及び契約単価】!$R$12,0))</f>
        <v>0</v>
      </c>
      <c r="T617" s="77"/>
      <c r="U617" s="78"/>
      <c r="V617" s="76">
        <f>IF(J617&gt;【積算根拠及び契約単価】!$H$14,(J617-【積算根拠及び契約単価】!$H$14)*【積算根拠及び契約単価】!$R$14,0)</f>
        <v>0</v>
      </c>
      <c r="W617" s="77"/>
      <c r="X617" s="78"/>
      <c r="Y617" s="75">
        <f t="shared" si="20"/>
        <v>0</v>
      </c>
      <c r="Z617" s="75"/>
      <c r="AA617" s="75"/>
      <c r="AB617" s="75"/>
    </row>
    <row r="618" spans="4:28" ht="15" customHeight="1" x14ac:dyDescent="0.15">
      <c r="D618" s="21"/>
      <c r="E618" s="79" t="s">
        <v>26</v>
      </c>
      <c r="F618" s="79"/>
      <c r="G618" s="79"/>
      <c r="H618" s="80" t="s">
        <v>30</v>
      </c>
      <c r="I618" s="80"/>
      <c r="J618" s="80">
        <v>378</v>
      </c>
      <c r="K618" s="80"/>
      <c r="L618" s="80"/>
      <c r="M618" s="76">
        <f>【積算根拠及び契約単価】!$R$9</f>
        <v>0</v>
      </c>
      <c r="N618" s="77"/>
      <c r="O618" s="78"/>
      <c r="P618" s="76">
        <f>IF(J618&gt;【積算根拠及び契約単価】!$H$11,(【積算根拠及び契約単価】!$H$11-【積算根拠及び契約単価】!$H$10)*【積算根拠及び契約単価】!$R$10,IF(J618&gt;【積算根拠及び契約単価】!$H$10,(J618-【積算根拠及び契約単価】!$H$10)*【積算根拠及び契約単価】!$R$10,0))</f>
        <v>0</v>
      </c>
      <c r="Q618" s="77"/>
      <c r="R618" s="78"/>
      <c r="S618" s="76">
        <f>IF(J618&gt;【積算根拠及び契約単価】!$H$13,(【積算根拠及び契約単価】!$H$13-【積算根拠及び契約単価】!$H$12)*【積算根拠及び契約単価】!$R$12,IF(J618&gt;【積算根拠及び契約単価】!$H$12,(J618-【積算根拠及び契約単価】!$H$12)*【積算根拠及び契約単価】!$R$12,0))</f>
        <v>0</v>
      </c>
      <c r="T618" s="77"/>
      <c r="U618" s="78"/>
      <c r="V618" s="76">
        <f>IF(J618&gt;【積算根拠及び契約単価】!$H$14,(J618-【積算根拠及び契約単価】!$H$14)*【積算根拠及び契約単価】!$R$14,0)</f>
        <v>0</v>
      </c>
      <c r="W618" s="77"/>
      <c r="X618" s="78"/>
      <c r="Y618" s="75">
        <f t="shared" si="20"/>
        <v>0</v>
      </c>
      <c r="Z618" s="75"/>
      <c r="AA618" s="75"/>
      <c r="AB618" s="75"/>
    </row>
    <row r="619" spans="4:28" ht="15" customHeight="1" x14ac:dyDescent="0.15">
      <c r="D619" s="21"/>
      <c r="E619" s="79" t="s">
        <v>26</v>
      </c>
      <c r="F619" s="79"/>
      <c r="G619" s="79"/>
      <c r="H619" s="80" t="s">
        <v>18</v>
      </c>
      <c r="I619" s="80"/>
      <c r="J619" s="80">
        <v>370</v>
      </c>
      <c r="K619" s="80"/>
      <c r="L619" s="80"/>
      <c r="M619" s="76">
        <f>【積算根拠及び契約単価】!$R$9</f>
        <v>0</v>
      </c>
      <c r="N619" s="77"/>
      <c r="O619" s="78"/>
      <c r="P619" s="76">
        <f>IF(J619&gt;【積算根拠及び契約単価】!$H$11,(【積算根拠及び契約単価】!$H$11-【積算根拠及び契約単価】!$H$10)*【積算根拠及び契約単価】!$R$10,IF(J619&gt;【積算根拠及び契約単価】!$H$10,(J619-【積算根拠及び契約単価】!$H$10)*【積算根拠及び契約単価】!$R$10,0))</f>
        <v>0</v>
      </c>
      <c r="Q619" s="77"/>
      <c r="R619" s="78"/>
      <c r="S619" s="76">
        <f>IF(J619&gt;【積算根拠及び契約単価】!$H$13,(【積算根拠及び契約単価】!$H$13-【積算根拠及び契約単価】!$H$12)*【積算根拠及び契約単価】!$R$12,IF(J619&gt;【積算根拠及び契約単価】!$H$12,(J619-【積算根拠及び契約単価】!$H$12)*【積算根拠及び契約単価】!$R$12,0))</f>
        <v>0</v>
      </c>
      <c r="T619" s="77"/>
      <c r="U619" s="78"/>
      <c r="V619" s="76">
        <f>IF(J619&gt;【積算根拠及び契約単価】!$H$14,(J619-【積算根拠及び契約単価】!$H$14)*【積算根拠及び契約単価】!$R$14,0)</f>
        <v>0</v>
      </c>
      <c r="W619" s="77"/>
      <c r="X619" s="78"/>
      <c r="Y619" s="75">
        <f t="shared" si="20"/>
        <v>0</v>
      </c>
      <c r="Z619" s="75"/>
      <c r="AA619" s="75"/>
      <c r="AB619" s="75"/>
    </row>
    <row r="620" spans="4:28" ht="15" customHeight="1" x14ac:dyDescent="0.15">
      <c r="D620" s="21"/>
      <c r="E620" s="79" t="s">
        <v>26</v>
      </c>
      <c r="F620" s="79"/>
      <c r="G620" s="79"/>
      <c r="H620" s="80" t="s">
        <v>19</v>
      </c>
      <c r="I620" s="80"/>
      <c r="J620" s="80">
        <v>300</v>
      </c>
      <c r="K620" s="80"/>
      <c r="L620" s="80"/>
      <c r="M620" s="76">
        <f>【積算根拠及び契約単価】!$R$9</f>
        <v>0</v>
      </c>
      <c r="N620" s="77"/>
      <c r="O620" s="78"/>
      <c r="P620" s="76">
        <f>IF(J620&gt;【積算根拠及び契約単価】!$H$11,(【積算根拠及び契約単価】!$H$11-【積算根拠及び契約単価】!$H$10)*【積算根拠及び契約単価】!$R$10,IF(J620&gt;【積算根拠及び契約単価】!$H$10,(J620-【積算根拠及び契約単価】!$H$10)*【積算根拠及び契約単価】!$R$10,0))</f>
        <v>0</v>
      </c>
      <c r="Q620" s="77"/>
      <c r="R620" s="78"/>
      <c r="S620" s="76">
        <f>IF(J620&gt;【積算根拠及び契約単価】!$H$13,(【積算根拠及び契約単価】!$H$13-【積算根拠及び契約単価】!$H$12)*【積算根拠及び契約単価】!$R$12,IF(J620&gt;【積算根拠及び契約単価】!$H$12,(J620-【積算根拠及び契約単価】!$H$12)*【積算根拠及び契約単価】!$R$12,0))</f>
        <v>0</v>
      </c>
      <c r="T620" s="77"/>
      <c r="U620" s="78"/>
      <c r="V620" s="76">
        <f>IF(J620&gt;【積算根拠及び契約単価】!$H$14,(J620-【積算根拠及び契約単価】!$H$14)*【積算根拠及び契約単価】!$R$14,0)</f>
        <v>0</v>
      </c>
      <c r="W620" s="77"/>
      <c r="X620" s="78"/>
      <c r="Y620" s="75">
        <f t="shared" si="20"/>
        <v>0</v>
      </c>
      <c r="Z620" s="75"/>
      <c r="AA620" s="75"/>
      <c r="AB620" s="75"/>
    </row>
    <row r="621" spans="4:28" ht="15" customHeight="1" x14ac:dyDescent="0.15">
      <c r="D621" s="21"/>
      <c r="E621" s="79" t="s">
        <v>26</v>
      </c>
      <c r="F621" s="79"/>
      <c r="G621" s="79"/>
      <c r="H621" s="80" t="s">
        <v>20</v>
      </c>
      <c r="I621" s="80"/>
      <c r="J621" s="80">
        <v>292</v>
      </c>
      <c r="K621" s="80"/>
      <c r="L621" s="80"/>
      <c r="M621" s="76">
        <f>【積算根拠及び契約単価】!$R$9</f>
        <v>0</v>
      </c>
      <c r="N621" s="77"/>
      <c r="O621" s="78"/>
      <c r="P621" s="76">
        <f>IF(J621&gt;【積算根拠及び契約単価】!$H$11,(【積算根拠及び契約単価】!$H$11-【積算根拠及び契約単価】!$H$10)*【積算根拠及び契約単価】!$R$10,IF(J621&gt;【積算根拠及び契約単価】!$H$10,(J621-【積算根拠及び契約単価】!$H$10)*【積算根拠及び契約単価】!$R$10,0))</f>
        <v>0</v>
      </c>
      <c r="Q621" s="77"/>
      <c r="R621" s="78"/>
      <c r="S621" s="76">
        <f>IF(J621&gt;【積算根拠及び契約単価】!$H$13,(【積算根拠及び契約単価】!$H$13-【積算根拠及び契約単価】!$H$12)*【積算根拠及び契約単価】!$R$12,IF(J621&gt;【積算根拠及び契約単価】!$H$12,(J621-【積算根拠及び契約単価】!$H$12)*【積算根拠及び契約単価】!$R$12,0))</f>
        <v>0</v>
      </c>
      <c r="T621" s="77"/>
      <c r="U621" s="78"/>
      <c r="V621" s="76">
        <f>IF(J621&gt;【積算根拠及び契約単価】!$H$14,(J621-【積算根拠及び契約単価】!$H$14)*【積算根拠及び契約単価】!$R$14,0)</f>
        <v>0</v>
      </c>
      <c r="W621" s="77"/>
      <c r="X621" s="78"/>
      <c r="Y621" s="75">
        <f t="shared" si="20"/>
        <v>0</v>
      </c>
      <c r="Z621" s="75"/>
      <c r="AA621" s="75"/>
      <c r="AB621" s="75"/>
    </row>
    <row r="622" spans="4:28" ht="15" customHeight="1" x14ac:dyDescent="0.15">
      <c r="D622" s="21"/>
      <c r="E622" s="79" t="s">
        <v>26</v>
      </c>
      <c r="F622" s="79"/>
      <c r="G622" s="79"/>
      <c r="H622" s="80" t="s">
        <v>21</v>
      </c>
      <c r="I622" s="80"/>
      <c r="J622" s="80">
        <v>333</v>
      </c>
      <c r="K622" s="80"/>
      <c r="L622" s="80"/>
      <c r="M622" s="76">
        <f>【積算根拠及び契約単価】!$R$9</f>
        <v>0</v>
      </c>
      <c r="N622" s="77"/>
      <c r="O622" s="78"/>
      <c r="P622" s="76">
        <f>IF(J622&gt;【積算根拠及び契約単価】!$H$11,(【積算根拠及び契約単価】!$H$11-【積算根拠及び契約単価】!$H$10)*【積算根拠及び契約単価】!$R$10,IF(J622&gt;【積算根拠及び契約単価】!$H$10,(J622-【積算根拠及び契約単価】!$H$10)*【積算根拠及び契約単価】!$R$10,0))</f>
        <v>0</v>
      </c>
      <c r="Q622" s="77"/>
      <c r="R622" s="78"/>
      <c r="S622" s="76">
        <f>IF(J622&gt;【積算根拠及び契約単価】!$H$13,(【積算根拠及び契約単価】!$H$13-【積算根拠及び契約単価】!$H$12)*【積算根拠及び契約単価】!$R$12,IF(J622&gt;【積算根拠及び契約単価】!$H$12,(J622-【積算根拠及び契約単価】!$H$12)*【積算根拠及び契約単価】!$R$12,0))</f>
        <v>0</v>
      </c>
      <c r="T622" s="77"/>
      <c r="U622" s="78"/>
      <c r="V622" s="76">
        <f>IF(J622&gt;【積算根拠及び契約単価】!$H$14,(J622-【積算根拠及び契約単価】!$H$14)*【積算根拠及び契約単価】!$R$14,0)</f>
        <v>0</v>
      </c>
      <c r="W622" s="77"/>
      <c r="X622" s="78"/>
      <c r="Y622" s="75">
        <f t="shared" si="20"/>
        <v>0</v>
      </c>
      <c r="Z622" s="75"/>
      <c r="AA622" s="75"/>
      <c r="AB622" s="75"/>
    </row>
    <row r="623" spans="4:28" ht="15" customHeight="1" x14ac:dyDescent="0.15">
      <c r="D623" s="21"/>
      <c r="E623" s="79" t="s">
        <v>26</v>
      </c>
      <c r="F623" s="79"/>
      <c r="G623" s="79"/>
      <c r="H623" s="80" t="s">
        <v>22</v>
      </c>
      <c r="I623" s="80"/>
      <c r="J623" s="80">
        <v>290</v>
      </c>
      <c r="K623" s="80"/>
      <c r="L623" s="80"/>
      <c r="M623" s="76">
        <f>【積算根拠及び契約単価】!$R$9</f>
        <v>0</v>
      </c>
      <c r="N623" s="77"/>
      <c r="O623" s="78"/>
      <c r="P623" s="76">
        <f>IF(J623&gt;【積算根拠及び契約単価】!$H$11,(【積算根拠及び契約単価】!$H$11-【積算根拠及び契約単価】!$H$10)*【積算根拠及び契約単価】!$R$10,IF(J623&gt;【積算根拠及び契約単価】!$H$10,(J623-【積算根拠及び契約単価】!$H$10)*【積算根拠及び契約単価】!$R$10,0))</f>
        <v>0</v>
      </c>
      <c r="Q623" s="77"/>
      <c r="R623" s="78"/>
      <c r="S623" s="76">
        <f>IF(J623&gt;【積算根拠及び契約単価】!$H$13,(【積算根拠及び契約単価】!$H$13-【積算根拠及び契約単価】!$H$12)*【積算根拠及び契約単価】!$R$12,IF(J623&gt;【積算根拠及び契約単価】!$H$12,(J623-【積算根拠及び契約単価】!$H$12)*【積算根拠及び契約単価】!$R$12,0))</f>
        <v>0</v>
      </c>
      <c r="T623" s="77"/>
      <c r="U623" s="78"/>
      <c r="V623" s="76">
        <f>IF(J623&gt;【積算根拠及び契約単価】!$H$14,(J623-【積算根拠及び契約単価】!$H$14)*【積算根拠及び契約単価】!$R$14,0)</f>
        <v>0</v>
      </c>
      <c r="W623" s="77"/>
      <c r="X623" s="78"/>
      <c r="Y623" s="75">
        <f t="shared" si="20"/>
        <v>0</v>
      </c>
      <c r="Z623" s="75"/>
      <c r="AA623" s="75"/>
      <c r="AB623" s="75"/>
    </row>
    <row r="624" spans="4:28" ht="15" customHeight="1" x14ac:dyDescent="0.15">
      <c r="D624" s="21"/>
      <c r="E624" s="79" t="s">
        <v>26</v>
      </c>
      <c r="F624" s="79"/>
      <c r="G624" s="79"/>
      <c r="H624" s="80" t="s">
        <v>23</v>
      </c>
      <c r="I624" s="80"/>
      <c r="J624" s="80">
        <v>347</v>
      </c>
      <c r="K624" s="80"/>
      <c r="L624" s="80"/>
      <c r="M624" s="76">
        <f>【積算根拠及び契約単価】!$R$9</f>
        <v>0</v>
      </c>
      <c r="N624" s="77"/>
      <c r="O624" s="78"/>
      <c r="P624" s="76">
        <f>IF(J624&gt;【積算根拠及び契約単価】!$H$11,(【積算根拠及び契約単価】!$H$11-【積算根拠及び契約単価】!$H$10)*【積算根拠及び契約単価】!$R$10,IF(J624&gt;【積算根拠及び契約単価】!$H$10,(J624-【積算根拠及び契約単価】!$H$10)*【積算根拠及び契約単価】!$R$10,0))</f>
        <v>0</v>
      </c>
      <c r="Q624" s="77"/>
      <c r="R624" s="78"/>
      <c r="S624" s="76">
        <f>IF(J624&gt;【積算根拠及び契約単価】!$H$13,(【積算根拠及び契約単価】!$H$13-【積算根拠及び契約単価】!$H$12)*【積算根拠及び契約単価】!$R$12,IF(J624&gt;【積算根拠及び契約単価】!$H$12,(J624-【積算根拠及び契約単価】!$H$12)*【積算根拠及び契約単価】!$R$12,0))</f>
        <v>0</v>
      </c>
      <c r="T624" s="77"/>
      <c r="U624" s="78"/>
      <c r="V624" s="76">
        <f>IF(J624&gt;【積算根拠及び契約単価】!$H$14,(J624-【積算根拠及び契約単価】!$H$14)*【積算根拠及び契約単価】!$R$14,0)</f>
        <v>0</v>
      </c>
      <c r="W624" s="77"/>
      <c r="X624" s="78"/>
      <c r="Y624" s="75">
        <f t="shared" si="20"/>
        <v>0</v>
      </c>
      <c r="Z624" s="75"/>
      <c r="AA624" s="75"/>
      <c r="AB624" s="75"/>
    </row>
    <row r="625" spans="1:28" ht="15" customHeight="1" x14ac:dyDescent="0.15">
      <c r="D625" s="21"/>
      <c r="E625" s="79" t="s">
        <v>26</v>
      </c>
      <c r="F625" s="79"/>
      <c r="G625" s="79"/>
      <c r="H625" s="80" t="s">
        <v>24</v>
      </c>
      <c r="I625" s="80"/>
      <c r="J625" s="80">
        <v>409</v>
      </c>
      <c r="K625" s="80"/>
      <c r="L625" s="80"/>
      <c r="M625" s="76">
        <f>【積算根拠及び契約単価】!$R$9</f>
        <v>0</v>
      </c>
      <c r="N625" s="77"/>
      <c r="O625" s="78"/>
      <c r="P625" s="76">
        <f>IF(J625&gt;【積算根拠及び契約単価】!$H$11,(【積算根拠及び契約単価】!$H$11-【積算根拠及び契約単価】!$H$10)*【積算根拠及び契約単価】!$R$10,IF(J625&gt;【積算根拠及び契約単価】!$H$10,(J625-【積算根拠及び契約単価】!$H$10)*【積算根拠及び契約単価】!$R$10,0))</f>
        <v>0</v>
      </c>
      <c r="Q625" s="77"/>
      <c r="R625" s="78"/>
      <c r="S625" s="76">
        <f>IF(J625&gt;【積算根拠及び契約単価】!$H$13,(【積算根拠及び契約単価】!$H$13-【積算根拠及び契約単価】!$H$12)*【積算根拠及び契約単価】!$R$12,IF(J625&gt;【積算根拠及び契約単価】!$H$12,(J625-【積算根拠及び契約単価】!$H$12)*【積算根拠及び契約単価】!$R$12,0))</f>
        <v>0</v>
      </c>
      <c r="T625" s="77"/>
      <c r="U625" s="78"/>
      <c r="V625" s="76">
        <f>IF(J625&gt;【積算根拠及び契約単価】!$H$14,(J625-【積算根拠及び契約単価】!$H$14)*【積算根拠及び契約単価】!$R$14,0)</f>
        <v>0</v>
      </c>
      <c r="W625" s="77"/>
      <c r="X625" s="78"/>
      <c r="Y625" s="75">
        <f t="shared" si="20"/>
        <v>0</v>
      </c>
      <c r="Z625" s="75"/>
      <c r="AA625" s="75"/>
      <c r="AB625" s="75"/>
    </row>
    <row r="626" spans="1:28" ht="15" customHeight="1" x14ac:dyDescent="0.15">
      <c r="D626" s="21"/>
      <c r="E626" s="79" t="s">
        <v>26</v>
      </c>
      <c r="F626" s="79"/>
      <c r="G626" s="79"/>
      <c r="H626" s="80" t="s">
        <v>25</v>
      </c>
      <c r="I626" s="80"/>
      <c r="J626" s="80">
        <v>424</v>
      </c>
      <c r="K626" s="80"/>
      <c r="L626" s="80"/>
      <c r="M626" s="76">
        <f>【積算根拠及び契約単価】!$R$9</f>
        <v>0</v>
      </c>
      <c r="N626" s="77"/>
      <c r="O626" s="78"/>
      <c r="P626" s="76">
        <f>IF(J626&gt;【積算根拠及び契約単価】!$H$11,(【積算根拠及び契約単価】!$H$11-【積算根拠及び契約単価】!$H$10)*【積算根拠及び契約単価】!$R$10,IF(J626&gt;【積算根拠及び契約単価】!$H$10,(J626-【積算根拠及び契約単価】!$H$10)*【積算根拠及び契約単価】!$R$10,0))</f>
        <v>0</v>
      </c>
      <c r="Q626" s="77"/>
      <c r="R626" s="78"/>
      <c r="S626" s="76">
        <f>IF(J626&gt;【積算根拠及び契約単価】!$H$13,(【積算根拠及び契約単価】!$H$13-【積算根拠及び契約単価】!$H$12)*【積算根拠及び契約単価】!$R$12,IF(J626&gt;【積算根拠及び契約単価】!$H$12,(J626-【積算根拠及び契約単価】!$H$12)*【積算根拠及び契約単価】!$R$12,0))</f>
        <v>0</v>
      </c>
      <c r="T626" s="77"/>
      <c r="U626" s="78"/>
      <c r="V626" s="76">
        <f>IF(J626&gt;【積算根拠及び契約単価】!$H$14,(J626-【積算根拠及び契約単価】!$H$14)*【積算根拠及び契約単価】!$R$14,0)</f>
        <v>0</v>
      </c>
      <c r="W626" s="77"/>
      <c r="X626" s="78"/>
      <c r="Y626" s="75">
        <f t="shared" si="20"/>
        <v>0</v>
      </c>
      <c r="Z626" s="75"/>
      <c r="AA626" s="75"/>
      <c r="AB626" s="75"/>
    </row>
    <row r="627" spans="1:28" ht="15" customHeight="1" x14ac:dyDescent="0.15">
      <c r="D627" s="21"/>
      <c r="E627" s="79" t="s">
        <v>31</v>
      </c>
      <c r="F627" s="79"/>
      <c r="G627" s="79"/>
      <c r="H627" s="80" t="s">
        <v>27</v>
      </c>
      <c r="I627" s="80"/>
      <c r="J627" s="80">
        <v>534</v>
      </c>
      <c r="K627" s="80"/>
      <c r="L627" s="80"/>
      <c r="M627" s="76">
        <f>【積算根拠及び契約単価】!$R$9</f>
        <v>0</v>
      </c>
      <c r="N627" s="77"/>
      <c r="O627" s="78"/>
      <c r="P627" s="76">
        <f>IF(J627&gt;【積算根拠及び契約単価】!$H$11,(【積算根拠及び契約単価】!$H$11-【積算根拠及び契約単価】!$H$10)*【積算根拠及び契約単価】!$R$10,IF(J627&gt;【積算根拠及び契約単価】!$H$10,(J627-【積算根拠及び契約単価】!$H$10)*【積算根拠及び契約単価】!$R$10,0))</f>
        <v>0</v>
      </c>
      <c r="Q627" s="77"/>
      <c r="R627" s="78"/>
      <c r="S627" s="76">
        <f>IF(J627&gt;【積算根拠及び契約単価】!$H$13,(【積算根拠及び契約単価】!$H$13-【積算根拠及び契約単価】!$H$12)*【積算根拠及び契約単価】!$R$12,IF(J627&gt;【積算根拠及び契約単価】!$H$12,(J627-【積算根拠及び契約単価】!$H$12)*【積算根拠及び契約単価】!$R$12,0))</f>
        <v>0</v>
      </c>
      <c r="T627" s="77"/>
      <c r="U627" s="78"/>
      <c r="V627" s="76">
        <f>IF(J627&gt;【積算根拠及び契約単価】!$H$14,(J627-【積算根拠及び契約単価】!$H$14)*【積算根拠及び契約単価】!$R$14,0)</f>
        <v>0</v>
      </c>
      <c r="W627" s="77"/>
      <c r="X627" s="78"/>
      <c r="Y627" s="75">
        <f t="shared" si="20"/>
        <v>0</v>
      </c>
      <c r="Z627" s="75"/>
      <c r="AA627" s="75"/>
      <c r="AB627" s="75"/>
    </row>
    <row r="628" spans="1:28" ht="15" customHeight="1" x14ac:dyDescent="0.15">
      <c r="D628" s="21"/>
      <c r="E628" s="79" t="s">
        <v>31</v>
      </c>
      <c r="F628" s="79"/>
      <c r="G628" s="79"/>
      <c r="H628" s="80" t="s">
        <v>28</v>
      </c>
      <c r="I628" s="80"/>
      <c r="J628" s="80">
        <v>387</v>
      </c>
      <c r="K628" s="80"/>
      <c r="L628" s="80"/>
      <c r="M628" s="76">
        <f>【積算根拠及び契約単価】!$R$9</f>
        <v>0</v>
      </c>
      <c r="N628" s="77"/>
      <c r="O628" s="78"/>
      <c r="P628" s="76">
        <f>IF(J628&gt;【積算根拠及び契約単価】!$H$11,(【積算根拠及び契約単価】!$H$11-【積算根拠及び契約単価】!$H$10)*【積算根拠及び契約単価】!$R$10,IF(J628&gt;【積算根拠及び契約単価】!$H$10,(J628-【積算根拠及び契約単価】!$H$10)*【積算根拠及び契約単価】!$R$10,0))</f>
        <v>0</v>
      </c>
      <c r="Q628" s="77"/>
      <c r="R628" s="78"/>
      <c r="S628" s="76">
        <f>IF(J628&gt;【積算根拠及び契約単価】!$H$13,(【積算根拠及び契約単価】!$H$13-【積算根拠及び契約単価】!$H$12)*【積算根拠及び契約単価】!$R$12,IF(J628&gt;【積算根拠及び契約単価】!$H$12,(J628-【積算根拠及び契約単価】!$H$12)*【積算根拠及び契約単価】!$R$12,0))</f>
        <v>0</v>
      </c>
      <c r="T628" s="77"/>
      <c r="U628" s="78"/>
      <c r="V628" s="76">
        <f>IF(J628&gt;【積算根拠及び契約単価】!$H$14,(J628-【積算根拠及び契約単価】!$H$14)*【積算根拠及び契約単価】!$R$14,0)</f>
        <v>0</v>
      </c>
      <c r="W628" s="77"/>
      <c r="X628" s="78"/>
      <c r="Y628" s="75">
        <f t="shared" si="20"/>
        <v>0</v>
      </c>
      <c r="Z628" s="75"/>
      <c r="AA628" s="75"/>
      <c r="AB628" s="75"/>
    </row>
    <row r="629" spans="1:28" ht="15" customHeight="1" x14ac:dyDescent="0.15">
      <c r="D629" s="21"/>
      <c r="E629" s="79" t="s">
        <v>31</v>
      </c>
      <c r="F629" s="79"/>
      <c r="G629" s="79"/>
      <c r="H629" s="80" t="s">
        <v>29</v>
      </c>
      <c r="I629" s="80"/>
      <c r="J629" s="80">
        <v>363</v>
      </c>
      <c r="K629" s="80"/>
      <c r="L629" s="80"/>
      <c r="M629" s="76">
        <f>【積算根拠及び契約単価】!$R$9</f>
        <v>0</v>
      </c>
      <c r="N629" s="77"/>
      <c r="O629" s="78"/>
      <c r="P629" s="76">
        <f>IF(J629&gt;【積算根拠及び契約単価】!$H$11,(【積算根拠及び契約単価】!$H$11-【積算根拠及び契約単価】!$H$10)*【積算根拠及び契約単価】!$R$10,IF(J629&gt;【積算根拠及び契約単価】!$H$10,(J629-【積算根拠及び契約単価】!$H$10)*【積算根拠及び契約単価】!$R$10,0))</f>
        <v>0</v>
      </c>
      <c r="Q629" s="77"/>
      <c r="R629" s="78"/>
      <c r="S629" s="76">
        <f>IF(J629&gt;【積算根拠及び契約単価】!$H$13,(【積算根拠及び契約単価】!$H$13-【積算根拠及び契約単価】!$H$12)*【積算根拠及び契約単価】!$R$12,IF(J629&gt;【積算根拠及び契約単価】!$H$12,(J629-【積算根拠及び契約単価】!$H$12)*【積算根拠及び契約単価】!$R$12,0))</f>
        <v>0</v>
      </c>
      <c r="T629" s="77"/>
      <c r="U629" s="78"/>
      <c r="V629" s="76">
        <f>IF(J629&gt;【積算根拠及び契約単価】!$H$14,(J629-【積算根拠及び契約単価】!$H$14)*【積算根拠及び契約単価】!$R$14,0)</f>
        <v>0</v>
      </c>
      <c r="W629" s="77"/>
      <c r="X629" s="78"/>
      <c r="Y629" s="75">
        <f t="shared" si="20"/>
        <v>0</v>
      </c>
      <c r="Z629" s="75"/>
      <c r="AA629" s="75"/>
      <c r="AB629" s="75"/>
    </row>
    <row r="630" spans="1:28" ht="15" customHeight="1" x14ac:dyDescent="0.15">
      <c r="D630" s="21"/>
      <c r="E630" s="21"/>
      <c r="F630" s="22"/>
    </row>
    <row r="631" spans="1:28" ht="15" customHeight="1" x14ac:dyDescent="0.15">
      <c r="D631" s="21"/>
      <c r="E631" s="21"/>
      <c r="F631" s="22"/>
      <c r="S631" s="74" t="s">
        <v>32</v>
      </c>
      <c r="T631" s="74"/>
      <c r="U631" s="74"/>
      <c r="V631" s="74"/>
      <c r="W631" s="74"/>
      <c r="X631" s="74"/>
      <c r="Y631" s="75">
        <f t="shared" ref="Y631" si="21">SUM(Y606:AB629)</f>
        <v>0</v>
      </c>
      <c r="Z631" s="75"/>
      <c r="AA631" s="75"/>
      <c r="AB631" s="75"/>
    </row>
    <row r="632" spans="1:28" ht="15" customHeight="1" x14ac:dyDescent="0.15">
      <c r="D632" s="21"/>
      <c r="E632" s="21"/>
      <c r="F632" s="22"/>
    </row>
    <row r="633" spans="1:28" ht="15" customHeight="1" x14ac:dyDescent="0.15">
      <c r="A633" s="35"/>
      <c r="B633" s="35"/>
      <c r="C633" s="35"/>
      <c r="D633" s="35"/>
      <c r="E633" s="35" t="s">
        <v>240</v>
      </c>
      <c r="F633" s="22"/>
    </row>
    <row r="634" spans="1:28" ht="15" customHeight="1" x14ac:dyDescent="0.15">
      <c r="A634" s="35"/>
      <c r="B634" s="35"/>
      <c r="C634" s="35"/>
      <c r="D634" s="35"/>
      <c r="E634" s="35" t="s">
        <v>241</v>
      </c>
      <c r="F634" s="22"/>
    </row>
    <row r="635" spans="1:28" ht="15" customHeight="1" x14ac:dyDescent="0.15">
      <c r="A635" s="35"/>
      <c r="B635" s="35"/>
      <c r="C635" s="35"/>
      <c r="D635" s="35"/>
      <c r="E635" s="35" t="s">
        <v>242</v>
      </c>
      <c r="F635" s="22"/>
    </row>
    <row r="636" spans="1:28" ht="15" customHeight="1" x14ac:dyDescent="0.15">
      <c r="A636" s="35"/>
      <c r="B636" s="35"/>
      <c r="C636" s="35"/>
      <c r="D636" s="35"/>
      <c r="E636" s="35" t="s">
        <v>243</v>
      </c>
      <c r="F636" s="22"/>
    </row>
    <row r="637" spans="1:28" ht="15" customHeight="1" x14ac:dyDescent="0.15">
      <c r="A637" s="35"/>
      <c r="B637" s="35"/>
      <c r="C637" s="35"/>
      <c r="D637" s="35"/>
      <c r="E637" s="35" t="s">
        <v>253</v>
      </c>
      <c r="F637" s="22"/>
    </row>
    <row r="638" spans="1:28" ht="15" customHeight="1" x14ac:dyDescent="0.15">
      <c r="A638" s="35"/>
      <c r="B638" s="35"/>
      <c r="C638" s="35"/>
      <c r="D638" s="35"/>
      <c r="E638" s="35" t="s">
        <v>254</v>
      </c>
      <c r="F638" s="22"/>
    </row>
    <row r="639" spans="1:28" ht="15" customHeight="1" x14ac:dyDescent="0.15">
      <c r="A639" s="35"/>
      <c r="B639" s="35"/>
      <c r="C639" s="35"/>
      <c r="E639" s="35" t="s">
        <v>247</v>
      </c>
      <c r="F639" s="22"/>
    </row>
    <row r="640" spans="1:28" ht="15" customHeight="1" x14ac:dyDescent="0.15">
      <c r="A640" s="35"/>
      <c r="B640" s="35"/>
      <c r="C640" s="35"/>
      <c r="E640" s="20" t="s">
        <v>248</v>
      </c>
    </row>
    <row r="641" spans="1:22" ht="15" customHeight="1" x14ac:dyDescent="0.15">
      <c r="A641" s="35"/>
      <c r="B641" s="35"/>
      <c r="C641" s="35"/>
      <c r="E641" s="20" t="s">
        <v>135</v>
      </c>
    </row>
    <row r="642" spans="1:22" ht="15" customHeight="1" x14ac:dyDescent="0.15">
      <c r="A642" s="35"/>
      <c r="B642" s="35"/>
      <c r="C642" s="35"/>
      <c r="E642" s="20" t="s">
        <v>244</v>
      </c>
    </row>
    <row r="643" spans="1:22" ht="15" customHeight="1" x14ac:dyDescent="0.15">
      <c r="A643" s="35"/>
      <c r="B643" s="35"/>
      <c r="C643" s="35"/>
      <c r="E643" s="20" t="s">
        <v>249</v>
      </c>
    </row>
    <row r="644" spans="1:22" ht="15" customHeight="1" x14ac:dyDescent="0.15">
      <c r="A644" s="35"/>
      <c r="B644" s="35"/>
      <c r="C644" s="35"/>
      <c r="E644" s="20" t="s">
        <v>251</v>
      </c>
    </row>
    <row r="645" spans="1:22" ht="15" customHeight="1" x14ac:dyDescent="0.15">
      <c r="A645" s="35"/>
      <c r="B645" s="35"/>
      <c r="C645" s="35"/>
      <c r="D645" s="35"/>
      <c r="E645" s="35" t="s">
        <v>252</v>
      </c>
      <c r="F645" s="22"/>
    </row>
    <row r="646" spans="1:22" ht="15" customHeight="1" x14ac:dyDescent="0.15">
      <c r="A646" s="35"/>
      <c r="B646" s="35"/>
      <c r="C646" s="35"/>
      <c r="D646" s="35"/>
      <c r="E646" s="35" t="s">
        <v>274</v>
      </c>
      <c r="F646" s="22"/>
    </row>
    <row r="647" spans="1:22" ht="15" customHeight="1" x14ac:dyDescent="0.15">
      <c r="D647" s="21"/>
      <c r="E647" s="21"/>
      <c r="F647" s="22"/>
    </row>
    <row r="648" spans="1:22" ht="15" customHeight="1" x14ac:dyDescent="0.15">
      <c r="D648" s="21"/>
      <c r="E648" s="21"/>
      <c r="F648" s="22"/>
    </row>
    <row r="649" spans="1:22" ht="15" customHeight="1" x14ac:dyDescent="0.15">
      <c r="A649" s="32"/>
      <c r="B649" s="32"/>
      <c r="C649" s="21"/>
      <c r="E649" s="27"/>
      <c r="F649" s="27"/>
      <c r="G649" s="27"/>
      <c r="H649" s="27"/>
      <c r="I649" s="27"/>
      <c r="J649" s="27"/>
      <c r="K649" s="27"/>
      <c r="L649" s="27"/>
      <c r="M649" s="28"/>
      <c r="N649" s="28"/>
      <c r="O649" s="28"/>
      <c r="P649" s="28"/>
      <c r="Q649" s="28"/>
      <c r="R649" s="28"/>
      <c r="S649" s="28"/>
      <c r="T649" s="28"/>
      <c r="U649" s="28"/>
      <c r="V649" s="28"/>
    </row>
    <row r="650" spans="1:22" ht="15" customHeight="1" x14ac:dyDescent="0.15">
      <c r="A650" s="32"/>
      <c r="B650" s="32"/>
      <c r="C650" s="21"/>
      <c r="D650" s="27" t="s">
        <v>0</v>
      </c>
      <c r="E650" s="27"/>
      <c r="F650" s="27"/>
      <c r="G650" s="27"/>
      <c r="H650" s="27"/>
      <c r="I650" s="27"/>
      <c r="J650" s="27"/>
      <c r="K650" s="27"/>
      <c r="L650" s="27"/>
      <c r="M650" s="28"/>
      <c r="N650" s="28"/>
      <c r="O650" s="28"/>
      <c r="P650" s="28"/>
      <c r="Q650" s="28"/>
      <c r="R650" s="28"/>
      <c r="S650" s="28"/>
      <c r="T650" s="28"/>
      <c r="U650" s="28"/>
      <c r="V650" s="28"/>
    </row>
    <row r="651" spans="1:22" ht="15" customHeight="1" x14ac:dyDescent="0.15">
      <c r="A651" s="32"/>
      <c r="B651" s="32"/>
      <c r="C651" s="21"/>
      <c r="E651" s="21"/>
      <c r="F651" s="22"/>
    </row>
    <row r="652" spans="1:22" ht="15" customHeight="1" x14ac:dyDescent="0.15">
      <c r="A652" s="32"/>
      <c r="B652" s="32"/>
      <c r="C652" s="21"/>
      <c r="D652" s="21"/>
      <c r="E652" s="21"/>
      <c r="F652" s="22"/>
    </row>
    <row r="653" spans="1:22" ht="15" customHeight="1" x14ac:dyDescent="0.15">
      <c r="A653" s="32"/>
      <c r="B653" s="32"/>
      <c r="C653" s="21"/>
      <c r="D653" s="21"/>
      <c r="E653" s="81" t="s">
        <v>1</v>
      </c>
      <c r="F653" s="81"/>
      <c r="G653" s="81"/>
      <c r="H653" s="23" t="s">
        <v>2</v>
      </c>
      <c r="I653" s="26" t="s">
        <v>98</v>
      </c>
      <c r="J653" s="26"/>
      <c r="K653" s="26"/>
    </row>
    <row r="654" spans="1:22" ht="15" customHeight="1" x14ac:dyDescent="0.15">
      <c r="A654" s="32"/>
      <c r="B654" s="32"/>
      <c r="C654" s="21"/>
      <c r="D654" s="21"/>
      <c r="E654" s="81" t="s">
        <v>4</v>
      </c>
      <c r="F654" s="81"/>
      <c r="G654" s="81"/>
      <c r="H654" s="23" t="s">
        <v>2</v>
      </c>
      <c r="I654" s="20" t="s">
        <v>100</v>
      </c>
    </row>
    <row r="655" spans="1:22" ht="15" customHeight="1" x14ac:dyDescent="0.15">
      <c r="A655" s="32"/>
      <c r="B655" s="32"/>
      <c r="C655" s="21"/>
      <c r="D655" s="21"/>
      <c r="E655" s="81" t="s">
        <v>6</v>
      </c>
      <c r="F655" s="81"/>
      <c r="G655" s="81"/>
      <c r="H655" s="23" t="s">
        <v>2</v>
      </c>
      <c r="I655" s="20" t="s">
        <v>7</v>
      </c>
    </row>
    <row r="656" spans="1:22" ht="15" customHeight="1" x14ac:dyDescent="0.15">
      <c r="A656" s="32"/>
      <c r="B656" s="32"/>
      <c r="C656" s="21"/>
      <c r="D656" s="21"/>
      <c r="E656" s="21"/>
      <c r="F656" s="21"/>
      <c r="G656" s="23"/>
    </row>
    <row r="657" spans="1:29" ht="15" customHeight="1" x14ac:dyDescent="0.15">
      <c r="A657" s="32"/>
      <c r="B657" s="32"/>
      <c r="C657" s="21"/>
      <c r="D657" s="21"/>
      <c r="E657" s="79" t="s">
        <v>8</v>
      </c>
      <c r="F657" s="79"/>
      <c r="G657" s="79"/>
      <c r="H657" s="79"/>
      <c r="I657" s="79"/>
      <c r="J657" s="82" t="s">
        <v>9</v>
      </c>
      <c r="K657" s="82"/>
      <c r="L657" s="82"/>
      <c r="M657" s="83" t="s">
        <v>10</v>
      </c>
      <c r="N657" s="84"/>
      <c r="O657" s="85"/>
      <c r="P657" s="74" t="s">
        <v>11</v>
      </c>
      <c r="Q657" s="74"/>
      <c r="R657" s="74"/>
      <c r="S657" s="74"/>
      <c r="T657" s="74"/>
      <c r="U657" s="74"/>
      <c r="V657" s="74"/>
      <c r="W657" s="74"/>
      <c r="X657" s="74"/>
      <c r="Y657" s="74" t="s">
        <v>12</v>
      </c>
      <c r="Z657" s="74"/>
      <c r="AA657" s="74"/>
      <c r="AB657" s="74"/>
    </row>
    <row r="658" spans="1:29" ht="15" customHeight="1" x14ac:dyDescent="0.15">
      <c r="A658" s="32"/>
      <c r="B658" s="32"/>
      <c r="C658" s="21"/>
      <c r="D658" s="21"/>
      <c r="E658" s="79"/>
      <c r="F658" s="79"/>
      <c r="G658" s="79"/>
      <c r="H658" s="79"/>
      <c r="I658" s="79"/>
      <c r="J658" s="82"/>
      <c r="K658" s="82"/>
      <c r="L658" s="82"/>
      <c r="M658" s="86"/>
      <c r="N658" s="87"/>
      <c r="O658" s="88"/>
      <c r="P658" s="74" t="s">
        <v>13</v>
      </c>
      <c r="Q658" s="74"/>
      <c r="R658" s="74"/>
      <c r="S658" s="74" t="s">
        <v>14</v>
      </c>
      <c r="T658" s="74"/>
      <c r="U658" s="74"/>
      <c r="V658" s="74" t="s">
        <v>15</v>
      </c>
      <c r="W658" s="74"/>
      <c r="X658" s="74"/>
      <c r="Y658" s="74"/>
      <c r="Z658" s="74"/>
      <c r="AA658" s="74"/>
      <c r="AB658" s="74"/>
    </row>
    <row r="659" spans="1:29" ht="15" customHeight="1" x14ac:dyDescent="0.15">
      <c r="A659" s="32"/>
      <c r="B659" s="32"/>
      <c r="C659" s="21"/>
      <c r="D659" s="21"/>
      <c r="E659" s="79"/>
      <c r="F659" s="79"/>
      <c r="G659" s="79"/>
      <c r="H659" s="79"/>
      <c r="I659" s="79"/>
      <c r="J659" s="82"/>
      <c r="K659" s="82"/>
      <c r="L659" s="82"/>
      <c r="M659" s="89"/>
      <c r="N659" s="90"/>
      <c r="O659" s="91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</row>
    <row r="660" spans="1:29" ht="15" customHeight="1" x14ac:dyDescent="0.15">
      <c r="A660" s="32"/>
      <c r="B660" s="32"/>
      <c r="C660" s="21"/>
      <c r="D660" s="21"/>
      <c r="E660" s="79" t="s">
        <v>16</v>
      </c>
      <c r="F660" s="79"/>
      <c r="G660" s="79"/>
      <c r="H660" s="80" t="s">
        <v>30</v>
      </c>
      <c r="I660" s="80"/>
      <c r="J660" s="80">
        <v>203</v>
      </c>
      <c r="K660" s="80"/>
      <c r="L660" s="80"/>
      <c r="M660" s="76">
        <f>【積算根拠及び契約単価】!$R$9</f>
        <v>0</v>
      </c>
      <c r="N660" s="77"/>
      <c r="O660" s="78"/>
      <c r="P660" s="76">
        <f>IF(J660&gt;【積算根拠及び契約単価】!$H$11,(【積算根拠及び契約単価】!$H$11-【積算根拠及び契約単価】!$H$10)*【積算根拠及び契約単価】!$R$10,IF(J660&gt;【積算根拠及び契約単価】!$H$10,(J660-【積算根拠及び契約単価】!$H$10)*【積算根拠及び契約単価】!$R$10,0))</f>
        <v>0</v>
      </c>
      <c r="Q660" s="77"/>
      <c r="R660" s="78"/>
      <c r="S660" s="76">
        <f>IF(J660&gt;【積算根拠及び契約単価】!$H$13,(【積算根拠及び契約単価】!$H$13-【積算根拠及び契約単価】!$H$12)*【積算根拠及び契約単価】!$R$12,IF(J660&gt;【積算根拠及び契約単価】!$H$12,(J660-【積算根拠及び契約単価】!$H$12)*【積算根拠及び契約単価】!$R$12,0))</f>
        <v>0</v>
      </c>
      <c r="T660" s="77"/>
      <c r="U660" s="78"/>
      <c r="V660" s="76">
        <f>IF(J660&gt;【積算根拠及び契約単価】!$H$14,(J660-【積算根拠及び契約単価】!$H$14)*【積算根拠及び契約単価】!$R$14,0)</f>
        <v>0</v>
      </c>
      <c r="W660" s="77"/>
      <c r="X660" s="78"/>
      <c r="Y660" s="75">
        <f t="shared" ref="Y660:Y683" si="22">ROUNDDOWN(M660+P660+S660+V660,0)</f>
        <v>0</v>
      </c>
      <c r="Z660" s="75"/>
      <c r="AA660" s="75"/>
      <c r="AB660" s="75"/>
      <c r="AC660" s="24"/>
    </row>
    <row r="661" spans="1:29" ht="15" customHeight="1" x14ac:dyDescent="0.15">
      <c r="A661" s="32"/>
      <c r="B661" s="32"/>
      <c r="C661" s="21"/>
      <c r="D661" s="21"/>
      <c r="E661" s="79" t="s">
        <v>16</v>
      </c>
      <c r="F661" s="79"/>
      <c r="G661" s="79"/>
      <c r="H661" s="80" t="s">
        <v>18</v>
      </c>
      <c r="I661" s="80"/>
      <c r="J661" s="80">
        <v>217</v>
      </c>
      <c r="K661" s="80"/>
      <c r="L661" s="80"/>
      <c r="M661" s="76">
        <f>【積算根拠及び契約単価】!$R$9</f>
        <v>0</v>
      </c>
      <c r="N661" s="77"/>
      <c r="O661" s="78"/>
      <c r="P661" s="76">
        <f>IF(J661&gt;【積算根拠及び契約単価】!$H$11,(【積算根拠及び契約単価】!$H$11-【積算根拠及び契約単価】!$H$10)*【積算根拠及び契約単価】!$R$10,IF(J661&gt;【積算根拠及び契約単価】!$H$10,(J661-【積算根拠及び契約単価】!$H$10)*【積算根拠及び契約単価】!$R$10,0))</f>
        <v>0</v>
      </c>
      <c r="Q661" s="77"/>
      <c r="R661" s="78"/>
      <c r="S661" s="76">
        <f>IF(J661&gt;【積算根拠及び契約単価】!$H$13,(【積算根拠及び契約単価】!$H$13-【積算根拠及び契約単価】!$H$12)*【積算根拠及び契約単価】!$R$12,IF(J661&gt;【積算根拠及び契約単価】!$H$12,(J661-【積算根拠及び契約単価】!$H$12)*【積算根拠及び契約単価】!$R$12,0))</f>
        <v>0</v>
      </c>
      <c r="T661" s="77"/>
      <c r="U661" s="78"/>
      <c r="V661" s="76">
        <f>IF(J661&gt;【積算根拠及び契約単価】!$H$14,(J661-【積算根拠及び契約単価】!$H$14)*【積算根拠及び契約単価】!$R$14,0)</f>
        <v>0</v>
      </c>
      <c r="W661" s="77"/>
      <c r="X661" s="78"/>
      <c r="Y661" s="75">
        <f t="shared" si="22"/>
        <v>0</v>
      </c>
      <c r="Z661" s="75"/>
      <c r="AA661" s="75"/>
      <c r="AB661" s="75"/>
    </row>
    <row r="662" spans="1:29" ht="15" customHeight="1" x14ac:dyDescent="0.15">
      <c r="D662" s="21"/>
      <c r="E662" s="79" t="s">
        <v>16</v>
      </c>
      <c r="F662" s="79"/>
      <c r="G662" s="79"/>
      <c r="H662" s="80" t="s">
        <v>19</v>
      </c>
      <c r="I662" s="80"/>
      <c r="J662" s="80">
        <v>194</v>
      </c>
      <c r="K662" s="80"/>
      <c r="L662" s="80"/>
      <c r="M662" s="76">
        <f>【積算根拠及び契約単価】!$R$9</f>
        <v>0</v>
      </c>
      <c r="N662" s="77"/>
      <c r="O662" s="78"/>
      <c r="P662" s="76">
        <f>IF(J662&gt;【積算根拠及び契約単価】!$H$11,(【積算根拠及び契約単価】!$H$11-【積算根拠及び契約単価】!$H$10)*【積算根拠及び契約単価】!$R$10,IF(J662&gt;【積算根拠及び契約単価】!$H$10,(J662-【積算根拠及び契約単価】!$H$10)*【積算根拠及び契約単価】!$R$10,0))</f>
        <v>0</v>
      </c>
      <c r="Q662" s="77"/>
      <c r="R662" s="78"/>
      <c r="S662" s="76">
        <f>IF(J662&gt;【積算根拠及び契約単価】!$H$13,(【積算根拠及び契約単価】!$H$13-【積算根拠及び契約単価】!$H$12)*【積算根拠及び契約単価】!$R$12,IF(J662&gt;【積算根拠及び契約単価】!$H$12,(J662-【積算根拠及び契約単価】!$H$12)*【積算根拠及び契約単価】!$R$12,0))</f>
        <v>0</v>
      </c>
      <c r="T662" s="77"/>
      <c r="U662" s="78"/>
      <c r="V662" s="76">
        <f>IF(J662&gt;【積算根拠及び契約単価】!$H$14,(J662-【積算根拠及び契約単価】!$H$14)*【積算根拠及び契約単価】!$R$14,0)</f>
        <v>0</v>
      </c>
      <c r="W662" s="77"/>
      <c r="X662" s="78"/>
      <c r="Y662" s="75">
        <f t="shared" si="22"/>
        <v>0</v>
      </c>
      <c r="Z662" s="75"/>
      <c r="AA662" s="75"/>
      <c r="AB662" s="75"/>
    </row>
    <row r="663" spans="1:29" ht="15" customHeight="1" x14ac:dyDescent="0.15">
      <c r="D663" s="21"/>
      <c r="E663" s="79" t="s">
        <v>16</v>
      </c>
      <c r="F663" s="79"/>
      <c r="G663" s="79"/>
      <c r="H663" s="80" t="s">
        <v>20</v>
      </c>
      <c r="I663" s="80"/>
      <c r="J663" s="80">
        <v>210</v>
      </c>
      <c r="K663" s="80"/>
      <c r="L663" s="80"/>
      <c r="M663" s="76">
        <f>【積算根拠及び契約単価】!$R$9</f>
        <v>0</v>
      </c>
      <c r="N663" s="77"/>
      <c r="O663" s="78"/>
      <c r="P663" s="76">
        <f>IF(J663&gt;【積算根拠及び契約単価】!$H$11,(【積算根拠及び契約単価】!$H$11-【積算根拠及び契約単価】!$H$10)*【積算根拠及び契約単価】!$R$10,IF(J663&gt;【積算根拠及び契約単価】!$H$10,(J663-【積算根拠及び契約単価】!$H$10)*【積算根拠及び契約単価】!$R$10,0))</f>
        <v>0</v>
      </c>
      <c r="Q663" s="77"/>
      <c r="R663" s="78"/>
      <c r="S663" s="76">
        <f>IF(J663&gt;【積算根拠及び契約単価】!$H$13,(【積算根拠及び契約単価】!$H$13-【積算根拠及び契約単価】!$H$12)*【積算根拠及び契約単価】!$R$12,IF(J663&gt;【積算根拠及び契約単価】!$H$12,(J663-【積算根拠及び契約単価】!$H$12)*【積算根拠及び契約単価】!$R$12,0))</f>
        <v>0</v>
      </c>
      <c r="T663" s="77"/>
      <c r="U663" s="78"/>
      <c r="V663" s="76">
        <f>IF(J663&gt;【積算根拠及び契約単価】!$H$14,(J663-【積算根拠及び契約単価】!$H$14)*【積算根拠及び契約単価】!$R$14,0)</f>
        <v>0</v>
      </c>
      <c r="W663" s="77"/>
      <c r="X663" s="78"/>
      <c r="Y663" s="75">
        <f t="shared" si="22"/>
        <v>0</v>
      </c>
      <c r="Z663" s="75"/>
      <c r="AA663" s="75"/>
      <c r="AB663" s="75"/>
    </row>
    <row r="664" spans="1:29" ht="15" customHeight="1" x14ac:dyDescent="0.15">
      <c r="D664" s="21"/>
      <c r="E664" s="79" t="s">
        <v>16</v>
      </c>
      <c r="F664" s="79"/>
      <c r="G664" s="79"/>
      <c r="H664" s="80" t="s">
        <v>21</v>
      </c>
      <c r="I664" s="80"/>
      <c r="J664" s="80">
        <v>218</v>
      </c>
      <c r="K664" s="80"/>
      <c r="L664" s="80"/>
      <c r="M664" s="76">
        <f>【積算根拠及び契約単価】!$R$9</f>
        <v>0</v>
      </c>
      <c r="N664" s="77"/>
      <c r="O664" s="78"/>
      <c r="P664" s="76">
        <f>IF(J664&gt;【積算根拠及び契約単価】!$H$11,(【積算根拠及び契約単価】!$H$11-【積算根拠及び契約単価】!$H$10)*【積算根拠及び契約単価】!$R$10,IF(J664&gt;【積算根拠及び契約単価】!$H$10,(J664-【積算根拠及び契約単価】!$H$10)*【積算根拠及び契約単価】!$R$10,0))</f>
        <v>0</v>
      </c>
      <c r="Q664" s="77"/>
      <c r="R664" s="78"/>
      <c r="S664" s="76">
        <f>IF(J664&gt;【積算根拠及び契約単価】!$H$13,(【積算根拠及び契約単価】!$H$13-【積算根拠及び契約単価】!$H$12)*【積算根拠及び契約単価】!$R$12,IF(J664&gt;【積算根拠及び契約単価】!$H$12,(J664-【積算根拠及び契約単価】!$H$12)*【積算根拠及び契約単価】!$R$12,0))</f>
        <v>0</v>
      </c>
      <c r="T664" s="77"/>
      <c r="U664" s="78"/>
      <c r="V664" s="76">
        <f>IF(J664&gt;【積算根拠及び契約単価】!$H$14,(J664-【積算根拠及び契約単価】!$H$14)*【積算根拠及び契約単価】!$R$14,0)</f>
        <v>0</v>
      </c>
      <c r="W664" s="77"/>
      <c r="X664" s="78"/>
      <c r="Y664" s="75">
        <f t="shared" si="22"/>
        <v>0</v>
      </c>
      <c r="Z664" s="75"/>
      <c r="AA664" s="75"/>
      <c r="AB664" s="75"/>
    </row>
    <row r="665" spans="1:29" ht="15" customHeight="1" x14ac:dyDescent="0.15">
      <c r="D665" s="21"/>
      <c r="E665" s="79" t="s">
        <v>16</v>
      </c>
      <c r="F665" s="79"/>
      <c r="G665" s="79"/>
      <c r="H665" s="80" t="s">
        <v>22</v>
      </c>
      <c r="I665" s="80"/>
      <c r="J665" s="80">
        <v>218</v>
      </c>
      <c r="K665" s="80"/>
      <c r="L665" s="80"/>
      <c r="M665" s="76">
        <f>【積算根拠及び契約単価】!$R$9</f>
        <v>0</v>
      </c>
      <c r="N665" s="77"/>
      <c r="O665" s="78"/>
      <c r="P665" s="76">
        <f>IF(J665&gt;【積算根拠及び契約単価】!$H$11,(【積算根拠及び契約単価】!$H$11-【積算根拠及び契約単価】!$H$10)*【積算根拠及び契約単価】!$R$10,IF(J665&gt;【積算根拠及び契約単価】!$H$10,(J665-【積算根拠及び契約単価】!$H$10)*【積算根拠及び契約単価】!$R$10,0))</f>
        <v>0</v>
      </c>
      <c r="Q665" s="77"/>
      <c r="R665" s="78"/>
      <c r="S665" s="76">
        <f>IF(J665&gt;【積算根拠及び契約単価】!$H$13,(【積算根拠及び契約単価】!$H$13-【積算根拠及び契約単価】!$H$12)*【積算根拠及び契約単価】!$R$12,IF(J665&gt;【積算根拠及び契約単価】!$H$12,(J665-【積算根拠及び契約単価】!$H$12)*【積算根拠及び契約単価】!$R$12,0))</f>
        <v>0</v>
      </c>
      <c r="T665" s="77"/>
      <c r="U665" s="78"/>
      <c r="V665" s="76">
        <f>IF(J665&gt;【積算根拠及び契約単価】!$H$14,(J665-【積算根拠及び契約単価】!$H$14)*【積算根拠及び契約単価】!$R$14,0)</f>
        <v>0</v>
      </c>
      <c r="W665" s="77"/>
      <c r="X665" s="78"/>
      <c r="Y665" s="75">
        <f t="shared" si="22"/>
        <v>0</v>
      </c>
      <c r="Z665" s="75"/>
      <c r="AA665" s="75"/>
      <c r="AB665" s="75"/>
    </row>
    <row r="666" spans="1:29" ht="15" customHeight="1" x14ac:dyDescent="0.15">
      <c r="E666" s="79" t="s">
        <v>16</v>
      </c>
      <c r="F666" s="79"/>
      <c r="G666" s="79"/>
      <c r="H666" s="80" t="s">
        <v>23</v>
      </c>
      <c r="I666" s="80"/>
      <c r="J666" s="80">
        <v>232</v>
      </c>
      <c r="K666" s="80"/>
      <c r="L666" s="80"/>
      <c r="M666" s="76">
        <f>【積算根拠及び契約単価】!$R$9</f>
        <v>0</v>
      </c>
      <c r="N666" s="77"/>
      <c r="O666" s="78"/>
      <c r="P666" s="76">
        <f>IF(J666&gt;【積算根拠及び契約単価】!$H$11,(【積算根拠及び契約単価】!$H$11-【積算根拠及び契約単価】!$H$10)*【積算根拠及び契約単価】!$R$10,IF(J666&gt;【積算根拠及び契約単価】!$H$10,(J666-【積算根拠及び契約単価】!$H$10)*【積算根拠及び契約単価】!$R$10,0))</f>
        <v>0</v>
      </c>
      <c r="Q666" s="77"/>
      <c r="R666" s="78"/>
      <c r="S666" s="76">
        <f>IF(J666&gt;【積算根拠及び契約単価】!$H$13,(【積算根拠及び契約単価】!$H$13-【積算根拠及び契約単価】!$H$12)*【積算根拠及び契約単価】!$R$12,IF(J666&gt;【積算根拠及び契約単価】!$H$12,(J666-【積算根拠及び契約単価】!$H$12)*【積算根拠及び契約単価】!$R$12,0))</f>
        <v>0</v>
      </c>
      <c r="T666" s="77"/>
      <c r="U666" s="78"/>
      <c r="V666" s="76">
        <f>IF(J666&gt;【積算根拠及び契約単価】!$H$14,(J666-【積算根拠及び契約単価】!$H$14)*【積算根拠及び契約単価】!$R$14,0)</f>
        <v>0</v>
      </c>
      <c r="W666" s="77"/>
      <c r="X666" s="78"/>
      <c r="Y666" s="75">
        <f t="shared" si="22"/>
        <v>0</v>
      </c>
      <c r="Z666" s="75"/>
      <c r="AA666" s="75"/>
      <c r="AB666" s="75"/>
    </row>
    <row r="667" spans="1:29" ht="15" customHeight="1" x14ac:dyDescent="0.15">
      <c r="E667" s="79" t="s">
        <v>16</v>
      </c>
      <c r="F667" s="79"/>
      <c r="G667" s="79"/>
      <c r="H667" s="80" t="s">
        <v>24</v>
      </c>
      <c r="I667" s="80"/>
      <c r="J667" s="80">
        <v>201</v>
      </c>
      <c r="K667" s="80"/>
      <c r="L667" s="80"/>
      <c r="M667" s="76">
        <f>【積算根拠及び契約単価】!$R$9</f>
        <v>0</v>
      </c>
      <c r="N667" s="77"/>
      <c r="O667" s="78"/>
      <c r="P667" s="76">
        <f>IF(J667&gt;【積算根拠及び契約単価】!$H$11,(【積算根拠及び契約単価】!$H$11-【積算根拠及び契約単価】!$H$10)*【積算根拠及び契約単価】!$R$10,IF(J667&gt;【積算根拠及び契約単価】!$H$10,(J667-【積算根拠及び契約単価】!$H$10)*【積算根拠及び契約単価】!$R$10,0))</f>
        <v>0</v>
      </c>
      <c r="Q667" s="77"/>
      <c r="R667" s="78"/>
      <c r="S667" s="76">
        <f>IF(J667&gt;【積算根拠及び契約単価】!$H$13,(【積算根拠及び契約単価】!$H$13-【積算根拠及び契約単価】!$H$12)*【積算根拠及び契約単価】!$R$12,IF(J667&gt;【積算根拠及び契約単価】!$H$12,(J667-【積算根拠及び契約単価】!$H$12)*【積算根拠及び契約単価】!$R$12,0))</f>
        <v>0</v>
      </c>
      <c r="T667" s="77"/>
      <c r="U667" s="78"/>
      <c r="V667" s="76">
        <f>IF(J667&gt;【積算根拠及び契約単価】!$H$14,(J667-【積算根拠及び契約単価】!$H$14)*【積算根拠及び契約単価】!$R$14,0)</f>
        <v>0</v>
      </c>
      <c r="W667" s="77"/>
      <c r="X667" s="78"/>
      <c r="Y667" s="75">
        <f t="shared" si="22"/>
        <v>0</v>
      </c>
      <c r="Z667" s="75"/>
      <c r="AA667" s="75"/>
      <c r="AB667" s="75"/>
    </row>
    <row r="668" spans="1:29" ht="15" customHeight="1" x14ac:dyDescent="0.15">
      <c r="E668" s="79" t="s">
        <v>16</v>
      </c>
      <c r="F668" s="79"/>
      <c r="G668" s="79"/>
      <c r="H668" s="80" t="s">
        <v>25</v>
      </c>
      <c r="I668" s="80"/>
      <c r="J668" s="80">
        <v>200</v>
      </c>
      <c r="K668" s="80"/>
      <c r="L668" s="80"/>
      <c r="M668" s="76">
        <f>【積算根拠及び契約単価】!$R$9</f>
        <v>0</v>
      </c>
      <c r="N668" s="77"/>
      <c r="O668" s="78"/>
      <c r="P668" s="76">
        <f>IF(J668&gt;【積算根拠及び契約単価】!$H$11,(【積算根拠及び契約単価】!$H$11-【積算根拠及び契約単価】!$H$10)*【積算根拠及び契約単価】!$R$10,IF(J668&gt;【積算根拠及び契約単価】!$H$10,(J668-【積算根拠及び契約単価】!$H$10)*【積算根拠及び契約単価】!$R$10,0))</f>
        <v>0</v>
      </c>
      <c r="Q668" s="77"/>
      <c r="R668" s="78"/>
      <c r="S668" s="76">
        <f>IF(J668&gt;【積算根拠及び契約単価】!$H$13,(【積算根拠及び契約単価】!$H$13-【積算根拠及び契約単価】!$H$12)*【積算根拠及び契約単価】!$R$12,IF(J668&gt;【積算根拠及び契約単価】!$H$12,(J668-【積算根拠及び契約単価】!$H$12)*【積算根拠及び契約単価】!$R$12,0))</f>
        <v>0</v>
      </c>
      <c r="T668" s="77"/>
      <c r="U668" s="78"/>
      <c r="V668" s="76">
        <f>IF(J668&gt;【積算根拠及び契約単価】!$H$14,(J668-【積算根拠及び契約単価】!$H$14)*【積算根拠及び契約単価】!$R$14,0)</f>
        <v>0</v>
      </c>
      <c r="W668" s="77"/>
      <c r="X668" s="78"/>
      <c r="Y668" s="75">
        <f t="shared" si="22"/>
        <v>0</v>
      </c>
      <c r="Z668" s="75"/>
      <c r="AA668" s="75"/>
      <c r="AB668" s="75"/>
    </row>
    <row r="669" spans="1:29" ht="15" customHeight="1" x14ac:dyDescent="0.15">
      <c r="E669" s="79" t="s">
        <v>26</v>
      </c>
      <c r="F669" s="79"/>
      <c r="G669" s="79"/>
      <c r="H669" s="80" t="s">
        <v>27</v>
      </c>
      <c r="I669" s="80"/>
      <c r="J669" s="80">
        <v>235</v>
      </c>
      <c r="K669" s="80"/>
      <c r="L669" s="80"/>
      <c r="M669" s="76">
        <f>【積算根拠及び契約単価】!$R$9</f>
        <v>0</v>
      </c>
      <c r="N669" s="77"/>
      <c r="O669" s="78"/>
      <c r="P669" s="76">
        <f>IF(J669&gt;【積算根拠及び契約単価】!$H$11,(【積算根拠及び契約単価】!$H$11-【積算根拠及び契約単価】!$H$10)*【積算根拠及び契約単価】!$R$10,IF(J669&gt;【積算根拠及び契約単価】!$H$10,(J669-【積算根拠及び契約単価】!$H$10)*【積算根拠及び契約単価】!$R$10,0))</f>
        <v>0</v>
      </c>
      <c r="Q669" s="77"/>
      <c r="R669" s="78"/>
      <c r="S669" s="76">
        <f>IF(J669&gt;【積算根拠及び契約単価】!$H$13,(【積算根拠及び契約単価】!$H$13-【積算根拠及び契約単価】!$H$12)*【積算根拠及び契約単価】!$R$12,IF(J669&gt;【積算根拠及び契約単価】!$H$12,(J669-【積算根拠及び契約単価】!$H$12)*【積算根拠及び契約単価】!$R$12,0))</f>
        <v>0</v>
      </c>
      <c r="T669" s="77"/>
      <c r="U669" s="78"/>
      <c r="V669" s="76">
        <f>IF(J669&gt;【積算根拠及び契約単価】!$H$14,(J669-【積算根拠及び契約単価】!$H$14)*【積算根拠及び契約単価】!$R$14,0)</f>
        <v>0</v>
      </c>
      <c r="W669" s="77"/>
      <c r="X669" s="78"/>
      <c r="Y669" s="75">
        <f t="shared" si="22"/>
        <v>0</v>
      </c>
      <c r="Z669" s="75"/>
      <c r="AA669" s="75"/>
      <c r="AB669" s="75"/>
    </row>
    <row r="670" spans="1:29" ht="15" customHeight="1" x14ac:dyDescent="0.15">
      <c r="E670" s="79" t="s">
        <v>26</v>
      </c>
      <c r="F670" s="79"/>
      <c r="G670" s="79"/>
      <c r="H670" s="80" t="s">
        <v>28</v>
      </c>
      <c r="I670" s="80"/>
      <c r="J670" s="80">
        <v>192</v>
      </c>
      <c r="K670" s="80"/>
      <c r="L670" s="80"/>
      <c r="M670" s="76">
        <f>【積算根拠及び契約単価】!$R$9</f>
        <v>0</v>
      </c>
      <c r="N670" s="77"/>
      <c r="O670" s="78"/>
      <c r="P670" s="76">
        <f>IF(J670&gt;【積算根拠及び契約単価】!$H$11,(【積算根拠及び契約単価】!$H$11-【積算根拠及び契約単価】!$H$10)*【積算根拠及び契約単価】!$R$10,IF(J670&gt;【積算根拠及び契約単価】!$H$10,(J670-【積算根拠及び契約単価】!$H$10)*【積算根拠及び契約単価】!$R$10,0))</f>
        <v>0</v>
      </c>
      <c r="Q670" s="77"/>
      <c r="R670" s="78"/>
      <c r="S670" s="76">
        <f>IF(J670&gt;【積算根拠及び契約単価】!$H$13,(【積算根拠及び契約単価】!$H$13-【積算根拠及び契約単価】!$H$12)*【積算根拠及び契約単価】!$R$12,IF(J670&gt;【積算根拠及び契約単価】!$H$12,(J670-【積算根拠及び契約単価】!$H$12)*【積算根拠及び契約単価】!$R$12,0))</f>
        <v>0</v>
      </c>
      <c r="T670" s="77"/>
      <c r="U670" s="78"/>
      <c r="V670" s="76">
        <f>IF(J670&gt;【積算根拠及び契約単価】!$H$14,(J670-【積算根拠及び契約単価】!$H$14)*【積算根拠及び契約単価】!$R$14,0)</f>
        <v>0</v>
      </c>
      <c r="W670" s="77"/>
      <c r="X670" s="78"/>
      <c r="Y670" s="75">
        <f t="shared" si="22"/>
        <v>0</v>
      </c>
      <c r="Z670" s="75"/>
      <c r="AA670" s="75"/>
      <c r="AB670" s="75"/>
    </row>
    <row r="671" spans="1:29" ht="15" customHeight="1" x14ac:dyDescent="0.15">
      <c r="E671" s="79" t="s">
        <v>26</v>
      </c>
      <c r="F671" s="79"/>
      <c r="G671" s="79"/>
      <c r="H671" s="80" t="s">
        <v>29</v>
      </c>
      <c r="I671" s="80"/>
      <c r="J671" s="80">
        <v>192</v>
      </c>
      <c r="K671" s="80"/>
      <c r="L671" s="80"/>
      <c r="M671" s="76">
        <f>【積算根拠及び契約単価】!$R$9</f>
        <v>0</v>
      </c>
      <c r="N671" s="77"/>
      <c r="O671" s="78"/>
      <c r="P671" s="76">
        <f>IF(J671&gt;【積算根拠及び契約単価】!$H$11,(【積算根拠及び契約単価】!$H$11-【積算根拠及び契約単価】!$H$10)*【積算根拠及び契約単価】!$R$10,IF(J671&gt;【積算根拠及び契約単価】!$H$10,(J671-【積算根拠及び契約単価】!$H$10)*【積算根拠及び契約単価】!$R$10,0))</f>
        <v>0</v>
      </c>
      <c r="Q671" s="77"/>
      <c r="R671" s="78"/>
      <c r="S671" s="76">
        <f>IF(J671&gt;【積算根拠及び契約単価】!$H$13,(【積算根拠及び契約単価】!$H$13-【積算根拠及び契約単価】!$H$12)*【積算根拠及び契約単価】!$R$12,IF(J671&gt;【積算根拠及び契約単価】!$H$12,(J671-【積算根拠及び契約単価】!$H$12)*【積算根拠及び契約単価】!$R$12,0))</f>
        <v>0</v>
      </c>
      <c r="T671" s="77"/>
      <c r="U671" s="78"/>
      <c r="V671" s="76">
        <f>IF(J671&gt;【積算根拠及び契約単価】!$H$14,(J671-【積算根拠及び契約単価】!$H$14)*【積算根拠及び契約単価】!$R$14,0)</f>
        <v>0</v>
      </c>
      <c r="W671" s="77"/>
      <c r="X671" s="78"/>
      <c r="Y671" s="75">
        <f t="shared" si="22"/>
        <v>0</v>
      </c>
      <c r="Z671" s="75"/>
      <c r="AA671" s="75"/>
      <c r="AB671" s="75"/>
    </row>
    <row r="672" spans="1:29" ht="15" customHeight="1" x14ac:dyDescent="0.15">
      <c r="D672" s="21"/>
      <c r="E672" s="79" t="s">
        <v>26</v>
      </c>
      <c r="F672" s="79"/>
      <c r="G672" s="79"/>
      <c r="H672" s="80" t="s">
        <v>30</v>
      </c>
      <c r="I672" s="80"/>
      <c r="J672" s="80">
        <v>238</v>
      </c>
      <c r="K672" s="80"/>
      <c r="L672" s="80"/>
      <c r="M672" s="76">
        <f>【積算根拠及び契約単価】!$R$9</f>
        <v>0</v>
      </c>
      <c r="N672" s="77"/>
      <c r="O672" s="78"/>
      <c r="P672" s="76">
        <f>IF(J672&gt;【積算根拠及び契約単価】!$H$11,(【積算根拠及び契約単価】!$H$11-【積算根拠及び契約単価】!$H$10)*【積算根拠及び契約単価】!$R$10,IF(J672&gt;【積算根拠及び契約単価】!$H$10,(J672-【積算根拠及び契約単価】!$H$10)*【積算根拠及び契約単価】!$R$10,0))</f>
        <v>0</v>
      </c>
      <c r="Q672" s="77"/>
      <c r="R672" s="78"/>
      <c r="S672" s="76">
        <f>IF(J672&gt;【積算根拠及び契約単価】!$H$13,(【積算根拠及び契約単価】!$H$13-【積算根拠及び契約単価】!$H$12)*【積算根拠及び契約単価】!$R$12,IF(J672&gt;【積算根拠及び契約単価】!$H$12,(J672-【積算根拠及び契約単価】!$H$12)*【積算根拠及び契約単価】!$R$12,0))</f>
        <v>0</v>
      </c>
      <c r="T672" s="77"/>
      <c r="U672" s="78"/>
      <c r="V672" s="76">
        <f>IF(J672&gt;【積算根拠及び契約単価】!$H$14,(J672-【積算根拠及び契約単価】!$H$14)*【積算根拠及び契約単価】!$R$14,0)</f>
        <v>0</v>
      </c>
      <c r="W672" s="77"/>
      <c r="X672" s="78"/>
      <c r="Y672" s="75">
        <f t="shared" si="22"/>
        <v>0</v>
      </c>
      <c r="Z672" s="75"/>
      <c r="AA672" s="75"/>
      <c r="AB672" s="75"/>
    </row>
    <row r="673" spans="1:28" ht="15" customHeight="1" x14ac:dyDescent="0.15">
      <c r="D673" s="21"/>
      <c r="E673" s="79" t="s">
        <v>26</v>
      </c>
      <c r="F673" s="79"/>
      <c r="G673" s="79"/>
      <c r="H673" s="80" t="s">
        <v>18</v>
      </c>
      <c r="I673" s="80"/>
      <c r="J673" s="80">
        <v>215</v>
      </c>
      <c r="K673" s="80"/>
      <c r="L673" s="80"/>
      <c r="M673" s="76">
        <f>【積算根拠及び契約単価】!$R$9</f>
        <v>0</v>
      </c>
      <c r="N673" s="77"/>
      <c r="O673" s="78"/>
      <c r="P673" s="76">
        <f>IF(J673&gt;【積算根拠及び契約単価】!$H$11,(【積算根拠及び契約単価】!$H$11-【積算根拠及び契約単価】!$H$10)*【積算根拠及び契約単価】!$R$10,IF(J673&gt;【積算根拠及び契約単価】!$H$10,(J673-【積算根拠及び契約単価】!$H$10)*【積算根拠及び契約単価】!$R$10,0))</f>
        <v>0</v>
      </c>
      <c r="Q673" s="77"/>
      <c r="R673" s="78"/>
      <c r="S673" s="76">
        <f>IF(J673&gt;【積算根拠及び契約単価】!$H$13,(【積算根拠及び契約単価】!$H$13-【積算根拠及び契約単価】!$H$12)*【積算根拠及び契約単価】!$R$12,IF(J673&gt;【積算根拠及び契約単価】!$H$12,(J673-【積算根拠及び契約単価】!$H$12)*【積算根拠及び契約単価】!$R$12,0))</f>
        <v>0</v>
      </c>
      <c r="T673" s="77"/>
      <c r="U673" s="78"/>
      <c r="V673" s="76">
        <f>IF(J673&gt;【積算根拠及び契約単価】!$H$14,(J673-【積算根拠及び契約単価】!$H$14)*【積算根拠及び契約単価】!$R$14,0)</f>
        <v>0</v>
      </c>
      <c r="W673" s="77"/>
      <c r="X673" s="78"/>
      <c r="Y673" s="75">
        <f t="shared" si="22"/>
        <v>0</v>
      </c>
      <c r="Z673" s="75"/>
      <c r="AA673" s="75"/>
      <c r="AB673" s="75"/>
    </row>
    <row r="674" spans="1:28" ht="15" customHeight="1" x14ac:dyDescent="0.15">
      <c r="D674" s="21"/>
      <c r="E674" s="79" t="s">
        <v>26</v>
      </c>
      <c r="F674" s="79"/>
      <c r="G674" s="79"/>
      <c r="H674" s="80" t="s">
        <v>19</v>
      </c>
      <c r="I674" s="80"/>
      <c r="J674" s="80">
        <v>195</v>
      </c>
      <c r="K674" s="80"/>
      <c r="L674" s="80"/>
      <c r="M674" s="76">
        <f>【積算根拠及び契約単価】!$R$9</f>
        <v>0</v>
      </c>
      <c r="N674" s="77"/>
      <c r="O674" s="78"/>
      <c r="P674" s="76">
        <f>IF(J674&gt;【積算根拠及び契約単価】!$H$11,(【積算根拠及び契約単価】!$H$11-【積算根拠及び契約単価】!$H$10)*【積算根拠及び契約単価】!$R$10,IF(J674&gt;【積算根拠及び契約単価】!$H$10,(J674-【積算根拠及び契約単価】!$H$10)*【積算根拠及び契約単価】!$R$10,0))</f>
        <v>0</v>
      </c>
      <c r="Q674" s="77"/>
      <c r="R674" s="78"/>
      <c r="S674" s="76">
        <f>IF(J674&gt;【積算根拠及び契約単価】!$H$13,(【積算根拠及び契約単価】!$H$13-【積算根拠及び契約単価】!$H$12)*【積算根拠及び契約単価】!$R$12,IF(J674&gt;【積算根拠及び契約単価】!$H$12,(J674-【積算根拠及び契約単価】!$H$12)*【積算根拠及び契約単価】!$R$12,0))</f>
        <v>0</v>
      </c>
      <c r="T674" s="77"/>
      <c r="U674" s="78"/>
      <c r="V674" s="76">
        <f>IF(J674&gt;【積算根拠及び契約単価】!$H$14,(J674-【積算根拠及び契約単価】!$H$14)*【積算根拠及び契約単価】!$R$14,0)</f>
        <v>0</v>
      </c>
      <c r="W674" s="77"/>
      <c r="X674" s="78"/>
      <c r="Y674" s="75">
        <f t="shared" si="22"/>
        <v>0</v>
      </c>
      <c r="Z674" s="75"/>
      <c r="AA674" s="75"/>
      <c r="AB674" s="75"/>
    </row>
    <row r="675" spans="1:28" ht="15" customHeight="1" x14ac:dyDescent="0.15">
      <c r="D675" s="21"/>
      <c r="E675" s="79" t="s">
        <v>26</v>
      </c>
      <c r="F675" s="79"/>
      <c r="G675" s="79"/>
      <c r="H675" s="80" t="s">
        <v>20</v>
      </c>
      <c r="I675" s="80"/>
      <c r="J675" s="80">
        <v>240</v>
      </c>
      <c r="K675" s="80"/>
      <c r="L675" s="80"/>
      <c r="M675" s="76">
        <f>【積算根拠及び契約単価】!$R$9</f>
        <v>0</v>
      </c>
      <c r="N675" s="77"/>
      <c r="O675" s="78"/>
      <c r="P675" s="76">
        <f>IF(J675&gt;【積算根拠及び契約単価】!$H$11,(【積算根拠及び契約単価】!$H$11-【積算根拠及び契約単価】!$H$10)*【積算根拠及び契約単価】!$R$10,IF(J675&gt;【積算根拠及び契約単価】!$H$10,(J675-【積算根拠及び契約単価】!$H$10)*【積算根拠及び契約単価】!$R$10,0))</f>
        <v>0</v>
      </c>
      <c r="Q675" s="77"/>
      <c r="R675" s="78"/>
      <c r="S675" s="76">
        <f>IF(J675&gt;【積算根拠及び契約単価】!$H$13,(【積算根拠及び契約単価】!$H$13-【積算根拠及び契約単価】!$H$12)*【積算根拠及び契約単価】!$R$12,IF(J675&gt;【積算根拠及び契約単価】!$H$12,(J675-【積算根拠及び契約単価】!$H$12)*【積算根拠及び契約単価】!$R$12,0))</f>
        <v>0</v>
      </c>
      <c r="T675" s="77"/>
      <c r="U675" s="78"/>
      <c r="V675" s="76">
        <f>IF(J675&gt;【積算根拠及び契約単価】!$H$14,(J675-【積算根拠及び契約単価】!$H$14)*【積算根拠及び契約単価】!$R$14,0)</f>
        <v>0</v>
      </c>
      <c r="W675" s="77"/>
      <c r="X675" s="78"/>
      <c r="Y675" s="75">
        <f t="shared" si="22"/>
        <v>0</v>
      </c>
      <c r="Z675" s="75"/>
      <c r="AA675" s="75"/>
      <c r="AB675" s="75"/>
    </row>
    <row r="676" spans="1:28" ht="15" customHeight="1" x14ac:dyDescent="0.15">
      <c r="D676" s="21"/>
      <c r="E676" s="79" t="s">
        <v>26</v>
      </c>
      <c r="F676" s="79"/>
      <c r="G676" s="79"/>
      <c r="H676" s="80" t="s">
        <v>21</v>
      </c>
      <c r="I676" s="80"/>
      <c r="J676" s="80">
        <v>249</v>
      </c>
      <c r="K676" s="80"/>
      <c r="L676" s="80"/>
      <c r="M676" s="76">
        <f>【積算根拠及び契約単価】!$R$9</f>
        <v>0</v>
      </c>
      <c r="N676" s="77"/>
      <c r="O676" s="78"/>
      <c r="P676" s="76">
        <f>IF(J676&gt;【積算根拠及び契約単価】!$H$11,(【積算根拠及び契約単価】!$H$11-【積算根拠及び契約単価】!$H$10)*【積算根拠及び契約単価】!$R$10,IF(J676&gt;【積算根拠及び契約単価】!$H$10,(J676-【積算根拠及び契約単価】!$H$10)*【積算根拠及び契約単価】!$R$10,0))</f>
        <v>0</v>
      </c>
      <c r="Q676" s="77"/>
      <c r="R676" s="78"/>
      <c r="S676" s="76">
        <f>IF(J676&gt;【積算根拠及び契約単価】!$H$13,(【積算根拠及び契約単価】!$H$13-【積算根拠及び契約単価】!$H$12)*【積算根拠及び契約単価】!$R$12,IF(J676&gt;【積算根拠及び契約単価】!$H$12,(J676-【積算根拠及び契約単価】!$H$12)*【積算根拠及び契約単価】!$R$12,0))</f>
        <v>0</v>
      </c>
      <c r="T676" s="77"/>
      <c r="U676" s="78"/>
      <c r="V676" s="76">
        <f>IF(J676&gt;【積算根拠及び契約単価】!$H$14,(J676-【積算根拠及び契約単価】!$H$14)*【積算根拠及び契約単価】!$R$14,0)</f>
        <v>0</v>
      </c>
      <c r="W676" s="77"/>
      <c r="X676" s="78"/>
      <c r="Y676" s="75">
        <f t="shared" si="22"/>
        <v>0</v>
      </c>
      <c r="Z676" s="75"/>
      <c r="AA676" s="75"/>
      <c r="AB676" s="75"/>
    </row>
    <row r="677" spans="1:28" ht="15" customHeight="1" x14ac:dyDescent="0.15">
      <c r="D677" s="21"/>
      <c r="E677" s="79" t="s">
        <v>26</v>
      </c>
      <c r="F677" s="79"/>
      <c r="G677" s="79"/>
      <c r="H677" s="80" t="s">
        <v>22</v>
      </c>
      <c r="I677" s="80"/>
      <c r="J677" s="80">
        <v>268</v>
      </c>
      <c r="K677" s="80"/>
      <c r="L677" s="80"/>
      <c r="M677" s="76">
        <f>【積算根拠及び契約単価】!$R$9</f>
        <v>0</v>
      </c>
      <c r="N677" s="77"/>
      <c r="O677" s="78"/>
      <c r="P677" s="76">
        <f>IF(J677&gt;【積算根拠及び契約単価】!$H$11,(【積算根拠及び契約単価】!$H$11-【積算根拠及び契約単価】!$H$10)*【積算根拠及び契約単価】!$R$10,IF(J677&gt;【積算根拠及び契約単価】!$H$10,(J677-【積算根拠及び契約単価】!$H$10)*【積算根拠及び契約単価】!$R$10,0))</f>
        <v>0</v>
      </c>
      <c r="Q677" s="77"/>
      <c r="R677" s="78"/>
      <c r="S677" s="76">
        <f>IF(J677&gt;【積算根拠及び契約単価】!$H$13,(【積算根拠及び契約単価】!$H$13-【積算根拠及び契約単価】!$H$12)*【積算根拠及び契約単価】!$R$12,IF(J677&gt;【積算根拠及び契約単価】!$H$12,(J677-【積算根拠及び契約単価】!$H$12)*【積算根拠及び契約単価】!$R$12,0))</f>
        <v>0</v>
      </c>
      <c r="T677" s="77"/>
      <c r="U677" s="78"/>
      <c r="V677" s="76">
        <f>IF(J677&gt;【積算根拠及び契約単価】!$H$14,(J677-【積算根拠及び契約単価】!$H$14)*【積算根拠及び契約単価】!$R$14,0)</f>
        <v>0</v>
      </c>
      <c r="W677" s="77"/>
      <c r="X677" s="78"/>
      <c r="Y677" s="75">
        <f t="shared" si="22"/>
        <v>0</v>
      </c>
      <c r="Z677" s="75"/>
      <c r="AA677" s="75"/>
      <c r="AB677" s="75"/>
    </row>
    <row r="678" spans="1:28" ht="15" customHeight="1" x14ac:dyDescent="0.15">
      <c r="D678" s="21"/>
      <c r="E678" s="79" t="s">
        <v>26</v>
      </c>
      <c r="F678" s="79"/>
      <c r="G678" s="79"/>
      <c r="H678" s="80" t="s">
        <v>23</v>
      </c>
      <c r="I678" s="80"/>
      <c r="J678" s="80">
        <v>274</v>
      </c>
      <c r="K678" s="80"/>
      <c r="L678" s="80"/>
      <c r="M678" s="76">
        <f>【積算根拠及び契約単価】!$R$9</f>
        <v>0</v>
      </c>
      <c r="N678" s="77"/>
      <c r="O678" s="78"/>
      <c r="P678" s="76">
        <f>IF(J678&gt;【積算根拠及び契約単価】!$H$11,(【積算根拠及び契約単価】!$H$11-【積算根拠及び契約単価】!$H$10)*【積算根拠及び契約単価】!$R$10,IF(J678&gt;【積算根拠及び契約単価】!$H$10,(J678-【積算根拠及び契約単価】!$H$10)*【積算根拠及び契約単価】!$R$10,0))</f>
        <v>0</v>
      </c>
      <c r="Q678" s="77"/>
      <c r="R678" s="78"/>
      <c r="S678" s="76">
        <f>IF(J678&gt;【積算根拠及び契約単価】!$H$13,(【積算根拠及び契約単価】!$H$13-【積算根拠及び契約単価】!$H$12)*【積算根拠及び契約単価】!$R$12,IF(J678&gt;【積算根拠及び契約単価】!$H$12,(J678-【積算根拠及び契約単価】!$H$12)*【積算根拠及び契約単価】!$R$12,0))</f>
        <v>0</v>
      </c>
      <c r="T678" s="77"/>
      <c r="U678" s="78"/>
      <c r="V678" s="76">
        <f>IF(J678&gt;【積算根拠及び契約単価】!$H$14,(J678-【積算根拠及び契約単価】!$H$14)*【積算根拠及び契約単価】!$R$14,0)</f>
        <v>0</v>
      </c>
      <c r="W678" s="77"/>
      <c r="X678" s="78"/>
      <c r="Y678" s="75">
        <f t="shared" si="22"/>
        <v>0</v>
      </c>
      <c r="Z678" s="75"/>
      <c r="AA678" s="75"/>
      <c r="AB678" s="75"/>
    </row>
    <row r="679" spans="1:28" ht="15" customHeight="1" x14ac:dyDescent="0.15">
      <c r="D679" s="21"/>
      <c r="E679" s="79" t="s">
        <v>26</v>
      </c>
      <c r="F679" s="79"/>
      <c r="G679" s="79"/>
      <c r="H679" s="80" t="s">
        <v>24</v>
      </c>
      <c r="I679" s="80"/>
      <c r="J679" s="80">
        <v>258</v>
      </c>
      <c r="K679" s="80"/>
      <c r="L679" s="80"/>
      <c r="M679" s="76">
        <f>【積算根拠及び契約単価】!$R$9</f>
        <v>0</v>
      </c>
      <c r="N679" s="77"/>
      <c r="O679" s="78"/>
      <c r="P679" s="76">
        <f>IF(J679&gt;【積算根拠及び契約単価】!$H$11,(【積算根拠及び契約単価】!$H$11-【積算根拠及び契約単価】!$H$10)*【積算根拠及び契約単価】!$R$10,IF(J679&gt;【積算根拠及び契約単価】!$H$10,(J679-【積算根拠及び契約単価】!$H$10)*【積算根拠及び契約単価】!$R$10,0))</f>
        <v>0</v>
      </c>
      <c r="Q679" s="77"/>
      <c r="R679" s="78"/>
      <c r="S679" s="76">
        <f>IF(J679&gt;【積算根拠及び契約単価】!$H$13,(【積算根拠及び契約単価】!$H$13-【積算根拠及び契約単価】!$H$12)*【積算根拠及び契約単価】!$R$12,IF(J679&gt;【積算根拠及び契約単価】!$H$12,(J679-【積算根拠及び契約単価】!$H$12)*【積算根拠及び契約単価】!$R$12,0))</f>
        <v>0</v>
      </c>
      <c r="T679" s="77"/>
      <c r="U679" s="78"/>
      <c r="V679" s="76">
        <f>IF(J679&gt;【積算根拠及び契約単価】!$H$14,(J679-【積算根拠及び契約単価】!$H$14)*【積算根拠及び契約単価】!$R$14,0)</f>
        <v>0</v>
      </c>
      <c r="W679" s="77"/>
      <c r="X679" s="78"/>
      <c r="Y679" s="75">
        <f t="shared" si="22"/>
        <v>0</v>
      </c>
      <c r="Z679" s="75"/>
      <c r="AA679" s="75"/>
      <c r="AB679" s="75"/>
    </row>
    <row r="680" spans="1:28" ht="15" customHeight="1" x14ac:dyDescent="0.15">
      <c r="D680" s="21"/>
      <c r="E680" s="79" t="s">
        <v>26</v>
      </c>
      <c r="F680" s="79"/>
      <c r="G680" s="79"/>
      <c r="H680" s="80" t="s">
        <v>25</v>
      </c>
      <c r="I680" s="80"/>
      <c r="J680" s="80">
        <v>246</v>
      </c>
      <c r="K680" s="80"/>
      <c r="L680" s="80"/>
      <c r="M680" s="76">
        <f>【積算根拠及び契約単価】!$R$9</f>
        <v>0</v>
      </c>
      <c r="N680" s="77"/>
      <c r="O680" s="78"/>
      <c r="P680" s="76">
        <f>IF(J680&gt;【積算根拠及び契約単価】!$H$11,(【積算根拠及び契約単価】!$H$11-【積算根拠及び契約単価】!$H$10)*【積算根拠及び契約単価】!$R$10,IF(J680&gt;【積算根拠及び契約単価】!$H$10,(J680-【積算根拠及び契約単価】!$H$10)*【積算根拠及び契約単価】!$R$10,0))</f>
        <v>0</v>
      </c>
      <c r="Q680" s="77"/>
      <c r="R680" s="78"/>
      <c r="S680" s="76">
        <f>IF(J680&gt;【積算根拠及び契約単価】!$H$13,(【積算根拠及び契約単価】!$H$13-【積算根拠及び契約単価】!$H$12)*【積算根拠及び契約単価】!$R$12,IF(J680&gt;【積算根拠及び契約単価】!$H$12,(J680-【積算根拠及び契約単価】!$H$12)*【積算根拠及び契約単価】!$R$12,0))</f>
        <v>0</v>
      </c>
      <c r="T680" s="77"/>
      <c r="U680" s="78"/>
      <c r="V680" s="76">
        <f>IF(J680&gt;【積算根拠及び契約単価】!$H$14,(J680-【積算根拠及び契約単価】!$H$14)*【積算根拠及び契約単価】!$R$14,0)</f>
        <v>0</v>
      </c>
      <c r="W680" s="77"/>
      <c r="X680" s="78"/>
      <c r="Y680" s="75">
        <f t="shared" si="22"/>
        <v>0</v>
      </c>
      <c r="Z680" s="75"/>
      <c r="AA680" s="75"/>
      <c r="AB680" s="75"/>
    </row>
    <row r="681" spans="1:28" ht="15" customHeight="1" x14ac:dyDescent="0.15">
      <c r="D681" s="21"/>
      <c r="E681" s="79" t="s">
        <v>31</v>
      </c>
      <c r="F681" s="79"/>
      <c r="G681" s="79"/>
      <c r="H681" s="80" t="s">
        <v>27</v>
      </c>
      <c r="I681" s="80"/>
      <c r="J681" s="80">
        <v>235</v>
      </c>
      <c r="K681" s="80"/>
      <c r="L681" s="80"/>
      <c r="M681" s="76">
        <f>【積算根拠及び契約単価】!$R$9</f>
        <v>0</v>
      </c>
      <c r="N681" s="77"/>
      <c r="O681" s="78"/>
      <c r="P681" s="76">
        <f>IF(J681&gt;【積算根拠及び契約単価】!$H$11,(【積算根拠及び契約単価】!$H$11-【積算根拠及び契約単価】!$H$10)*【積算根拠及び契約単価】!$R$10,IF(J681&gt;【積算根拠及び契約単価】!$H$10,(J681-【積算根拠及び契約単価】!$H$10)*【積算根拠及び契約単価】!$R$10,0))</f>
        <v>0</v>
      </c>
      <c r="Q681" s="77"/>
      <c r="R681" s="78"/>
      <c r="S681" s="76">
        <f>IF(J681&gt;【積算根拠及び契約単価】!$H$13,(【積算根拠及び契約単価】!$H$13-【積算根拠及び契約単価】!$H$12)*【積算根拠及び契約単価】!$R$12,IF(J681&gt;【積算根拠及び契約単価】!$H$12,(J681-【積算根拠及び契約単価】!$H$12)*【積算根拠及び契約単価】!$R$12,0))</f>
        <v>0</v>
      </c>
      <c r="T681" s="77"/>
      <c r="U681" s="78"/>
      <c r="V681" s="76">
        <f>IF(J681&gt;【積算根拠及び契約単価】!$H$14,(J681-【積算根拠及び契約単価】!$H$14)*【積算根拠及び契約単価】!$R$14,0)</f>
        <v>0</v>
      </c>
      <c r="W681" s="77"/>
      <c r="X681" s="78"/>
      <c r="Y681" s="75">
        <f t="shared" si="22"/>
        <v>0</v>
      </c>
      <c r="Z681" s="75"/>
      <c r="AA681" s="75"/>
      <c r="AB681" s="75"/>
    </row>
    <row r="682" spans="1:28" ht="15" customHeight="1" x14ac:dyDescent="0.15">
      <c r="D682" s="21"/>
      <c r="E682" s="79" t="s">
        <v>31</v>
      </c>
      <c r="F682" s="79"/>
      <c r="G682" s="79"/>
      <c r="H682" s="80" t="s">
        <v>28</v>
      </c>
      <c r="I682" s="80"/>
      <c r="J682" s="80">
        <v>192</v>
      </c>
      <c r="K682" s="80"/>
      <c r="L682" s="80"/>
      <c r="M682" s="76">
        <f>【積算根拠及び契約単価】!$R$9</f>
        <v>0</v>
      </c>
      <c r="N682" s="77"/>
      <c r="O682" s="78"/>
      <c r="P682" s="76">
        <f>IF(J682&gt;【積算根拠及び契約単価】!$H$11,(【積算根拠及び契約単価】!$H$11-【積算根拠及び契約単価】!$H$10)*【積算根拠及び契約単価】!$R$10,IF(J682&gt;【積算根拠及び契約単価】!$H$10,(J682-【積算根拠及び契約単価】!$H$10)*【積算根拠及び契約単価】!$R$10,0))</f>
        <v>0</v>
      </c>
      <c r="Q682" s="77"/>
      <c r="R682" s="78"/>
      <c r="S682" s="76">
        <f>IF(J682&gt;【積算根拠及び契約単価】!$H$13,(【積算根拠及び契約単価】!$H$13-【積算根拠及び契約単価】!$H$12)*【積算根拠及び契約単価】!$R$12,IF(J682&gt;【積算根拠及び契約単価】!$H$12,(J682-【積算根拠及び契約単価】!$H$12)*【積算根拠及び契約単価】!$R$12,0))</f>
        <v>0</v>
      </c>
      <c r="T682" s="77"/>
      <c r="U682" s="78"/>
      <c r="V682" s="76">
        <f>IF(J682&gt;【積算根拠及び契約単価】!$H$14,(J682-【積算根拠及び契約単価】!$H$14)*【積算根拠及び契約単価】!$R$14,0)</f>
        <v>0</v>
      </c>
      <c r="W682" s="77"/>
      <c r="X682" s="78"/>
      <c r="Y682" s="75">
        <f t="shared" si="22"/>
        <v>0</v>
      </c>
      <c r="Z682" s="75"/>
      <c r="AA682" s="75"/>
      <c r="AB682" s="75"/>
    </row>
    <row r="683" spans="1:28" ht="15" customHeight="1" x14ac:dyDescent="0.15">
      <c r="D683" s="21"/>
      <c r="E683" s="79" t="s">
        <v>31</v>
      </c>
      <c r="F683" s="79"/>
      <c r="G683" s="79"/>
      <c r="H683" s="80" t="s">
        <v>29</v>
      </c>
      <c r="I683" s="80"/>
      <c r="J683" s="80">
        <v>192</v>
      </c>
      <c r="K683" s="80"/>
      <c r="L683" s="80"/>
      <c r="M683" s="76">
        <f>【積算根拠及び契約単価】!$R$9</f>
        <v>0</v>
      </c>
      <c r="N683" s="77"/>
      <c r="O683" s="78"/>
      <c r="P683" s="76">
        <f>IF(J683&gt;【積算根拠及び契約単価】!$H$11,(【積算根拠及び契約単価】!$H$11-【積算根拠及び契約単価】!$H$10)*【積算根拠及び契約単価】!$R$10,IF(J683&gt;【積算根拠及び契約単価】!$H$10,(J683-【積算根拠及び契約単価】!$H$10)*【積算根拠及び契約単価】!$R$10,0))</f>
        <v>0</v>
      </c>
      <c r="Q683" s="77"/>
      <c r="R683" s="78"/>
      <c r="S683" s="76">
        <f>IF(J683&gt;【積算根拠及び契約単価】!$H$13,(【積算根拠及び契約単価】!$H$13-【積算根拠及び契約単価】!$H$12)*【積算根拠及び契約単価】!$R$12,IF(J683&gt;【積算根拠及び契約単価】!$H$12,(J683-【積算根拠及び契約単価】!$H$12)*【積算根拠及び契約単価】!$R$12,0))</f>
        <v>0</v>
      </c>
      <c r="T683" s="77"/>
      <c r="U683" s="78"/>
      <c r="V683" s="76">
        <f>IF(J683&gt;【積算根拠及び契約単価】!$H$14,(J683-【積算根拠及び契約単価】!$H$14)*【積算根拠及び契約単価】!$R$14,0)</f>
        <v>0</v>
      </c>
      <c r="W683" s="77"/>
      <c r="X683" s="78"/>
      <c r="Y683" s="75">
        <f t="shared" si="22"/>
        <v>0</v>
      </c>
      <c r="Z683" s="75"/>
      <c r="AA683" s="75"/>
      <c r="AB683" s="75"/>
    </row>
    <row r="684" spans="1:28" ht="15" customHeight="1" x14ac:dyDescent="0.15">
      <c r="D684" s="21"/>
      <c r="E684" s="21"/>
      <c r="F684" s="22"/>
    </row>
    <row r="685" spans="1:28" ht="15" customHeight="1" x14ac:dyDescent="0.15">
      <c r="D685" s="21"/>
      <c r="E685" s="21"/>
      <c r="F685" s="22"/>
      <c r="S685" s="74" t="s">
        <v>32</v>
      </c>
      <c r="T685" s="74"/>
      <c r="U685" s="74"/>
      <c r="V685" s="74"/>
      <c r="W685" s="74"/>
      <c r="X685" s="74"/>
      <c r="Y685" s="75">
        <f t="shared" ref="Y685" si="23">SUM(Y660:AB683)</f>
        <v>0</v>
      </c>
      <c r="Z685" s="75"/>
      <c r="AA685" s="75"/>
      <c r="AB685" s="75"/>
    </row>
    <row r="686" spans="1:28" ht="15" customHeight="1" x14ac:dyDescent="0.15">
      <c r="D686" s="21"/>
      <c r="E686" s="21"/>
      <c r="F686" s="22"/>
    </row>
    <row r="687" spans="1:28" ht="15" customHeight="1" x14ac:dyDescent="0.15">
      <c r="A687" s="35"/>
      <c r="B687" s="35"/>
      <c r="C687" s="35"/>
      <c r="D687" s="35"/>
      <c r="E687" s="35" t="s">
        <v>240</v>
      </c>
      <c r="F687" s="22"/>
    </row>
    <row r="688" spans="1:28" ht="15" customHeight="1" x14ac:dyDescent="0.15">
      <c r="A688" s="35"/>
      <c r="B688" s="35"/>
      <c r="C688" s="35"/>
      <c r="D688" s="35"/>
      <c r="E688" s="35" t="s">
        <v>241</v>
      </c>
      <c r="F688" s="22"/>
    </row>
    <row r="689" spans="1:22" ht="15" customHeight="1" x14ac:dyDescent="0.15">
      <c r="A689" s="35"/>
      <c r="B689" s="35"/>
      <c r="C689" s="35"/>
      <c r="D689" s="35"/>
      <c r="E689" s="35" t="s">
        <v>242</v>
      </c>
      <c r="F689" s="22"/>
    </row>
    <row r="690" spans="1:22" ht="15" customHeight="1" x14ac:dyDescent="0.15">
      <c r="A690" s="35"/>
      <c r="B690" s="35"/>
      <c r="C690" s="35"/>
      <c r="D690" s="35"/>
      <c r="E690" s="35" t="s">
        <v>243</v>
      </c>
      <c r="F690" s="22"/>
    </row>
    <row r="691" spans="1:22" ht="15" customHeight="1" x14ac:dyDescent="0.15">
      <c r="A691" s="35"/>
      <c r="B691" s="35"/>
      <c r="C691" s="35"/>
      <c r="D691" s="35"/>
      <c r="E691" s="35" t="s">
        <v>253</v>
      </c>
      <c r="F691" s="22"/>
    </row>
    <row r="692" spans="1:22" ht="15" customHeight="1" x14ac:dyDescent="0.15">
      <c r="A692" s="35"/>
      <c r="B692" s="35"/>
      <c r="C692" s="35"/>
      <c r="D692" s="35"/>
      <c r="E692" s="35" t="s">
        <v>254</v>
      </c>
      <c r="F692" s="22"/>
    </row>
    <row r="693" spans="1:22" ht="15" customHeight="1" x14ac:dyDescent="0.15">
      <c r="A693" s="35"/>
      <c r="B693" s="35"/>
      <c r="C693" s="35"/>
      <c r="E693" s="35" t="s">
        <v>247</v>
      </c>
      <c r="F693" s="22"/>
    </row>
    <row r="694" spans="1:22" ht="15" customHeight="1" x14ac:dyDescent="0.15">
      <c r="A694" s="35"/>
      <c r="B694" s="35"/>
      <c r="C694" s="35"/>
      <c r="E694" s="20" t="s">
        <v>248</v>
      </c>
    </row>
    <row r="695" spans="1:22" ht="15" customHeight="1" x14ac:dyDescent="0.15">
      <c r="A695" s="35"/>
      <c r="B695" s="35"/>
      <c r="C695" s="35"/>
      <c r="E695" s="20" t="s">
        <v>135</v>
      </c>
    </row>
    <row r="696" spans="1:22" ht="15" customHeight="1" x14ac:dyDescent="0.15">
      <c r="A696" s="35"/>
      <c r="B696" s="35"/>
      <c r="C696" s="35"/>
      <c r="E696" s="20" t="s">
        <v>244</v>
      </c>
    </row>
    <row r="697" spans="1:22" ht="15" customHeight="1" x14ac:dyDescent="0.15">
      <c r="A697" s="35"/>
      <c r="B697" s="35"/>
      <c r="C697" s="35"/>
      <c r="E697" s="20" t="s">
        <v>249</v>
      </c>
    </row>
    <row r="698" spans="1:22" ht="15" customHeight="1" x14ac:dyDescent="0.15">
      <c r="A698" s="35"/>
      <c r="B698" s="35"/>
      <c r="C698" s="35"/>
      <c r="E698" s="20" t="s">
        <v>251</v>
      </c>
    </row>
    <row r="699" spans="1:22" ht="15" customHeight="1" x14ac:dyDescent="0.15">
      <c r="A699" s="35"/>
      <c r="B699" s="35"/>
      <c r="C699" s="35"/>
      <c r="D699" s="35"/>
      <c r="E699" s="35" t="s">
        <v>252</v>
      </c>
      <c r="F699" s="22"/>
    </row>
    <row r="700" spans="1:22" ht="15" customHeight="1" x14ac:dyDescent="0.15">
      <c r="A700" s="35"/>
      <c r="B700" s="35"/>
      <c r="C700" s="35"/>
      <c r="D700" s="35"/>
      <c r="E700" s="35" t="s">
        <v>274</v>
      </c>
      <c r="F700" s="22"/>
    </row>
    <row r="701" spans="1:22" ht="15" customHeight="1" x14ac:dyDescent="0.15">
      <c r="D701" s="21"/>
      <c r="E701" s="21"/>
      <c r="F701" s="22"/>
    </row>
    <row r="702" spans="1:22" ht="15" customHeight="1" x14ac:dyDescent="0.15">
      <c r="D702" s="21"/>
      <c r="E702" s="21"/>
      <c r="F702" s="22"/>
    </row>
    <row r="703" spans="1:22" ht="15" customHeight="1" x14ac:dyDescent="0.15">
      <c r="A703" s="32"/>
      <c r="B703" s="32"/>
      <c r="C703" s="21"/>
      <c r="E703" s="27"/>
      <c r="F703" s="27"/>
      <c r="G703" s="27"/>
      <c r="H703" s="27"/>
      <c r="I703" s="27"/>
      <c r="J703" s="27"/>
      <c r="K703" s="27"/>
      <c r="L703" s="27"/>
      <c r="M703" s="28"/>
      <c r="N703" s="28"/>
      <c r="O703" s="28"/>
      <c r="P703" s="28"/>
      <c r="Q703" s="28"/>
      <c r="R703" s="28"/>
      <c r="S703" s="28"/>
      <c r="T703" s="28"/>
      <c r="U703" s="28"/>
      <c r="V703" s="28"/>
    </row>
    <row r="704" spans="1:22" ht="15" customHeight="1" x14ac:dyDescent="0.15">
      <c r="A704" s="32"/>
      <c r="B704" s="32"/>
      <c r="C704" s="21"/>
      <c r="D704" s="27" t="s">
        <v>0</v>
      </c>
      <c r="E704" s="27"/>
      <c r="F704" s="27"/>
      <c r="G704" s="27"/>
      <c r="H704" s="27"/>
      <c r="I704" s="27"/>
      <c r="J704" s="27"/>
      <c r="K704" s="27"/>
      <c r="L704" s="27"/>
      <c r="M704" s="28"/>
      <c r="N704" s="28"/>
      <c r="O704" s="28"/>
      <c r="P704" s="28"/>
      <c r="Q704" s="28"/>
      <c r="R704" s="28"/>
      <c r="S704" s="28"/>
      <c r="T704" s="28"/>
      <c r="U704" s="28"/>
      <c r="V704" s="28"/>
    </row>
    <row r="705" spans="1:29" ht="15" customHeight="1" x14ac:dyDescent="0.15">
      <c r="A705" s="32"/>
      <c r="B705" s="32"/>
      <c r="C705" s="21"/>
      <c r="E705" s="21"/>
      <c r="F705" s="22"/>
    </row>
    <row r="706" spans="1:29" ht="15" customHeight="1" x14ac:dyDescent="0.15">
      <c r="A706" s="32"/>
      <c r="B706" s="32"/>
      <c r="C706" s="21"/>
      <c r="D706" s="21"/>
      <c r="E706" s="21"/>
      <c r="F706" s="22"/>
    </row>
    <row r="707" spans="1:29" ht="15" customHeight="1" x14ac:dyDescent="0.15">
      <c r="A707" s="32"/>
      <c r="B707" s="32"/>
      <c r="C707" s="21"/>
      <c r="D707" s="21"/>
      <c r="E707" s="81" t="s">
        <v>1</v>
      </c>
      <c r="F707" s="81"/>
      <c r="G707" s="81"/>
      <c r="H707" s="23" t="s">
        <v>2</v>
      </c>
      <c r="I707" s="26" t="s">
        <v>101</v>
      </c>
      <c r="J707" s="26"/>
      <c r="K707" s="26"/>
    </row>
    <row r="708" spans="1:29" ht="15" customHeight="1" x14ac:dyDescent="0.15">
      <c r="A708" s="32"/>
      <c r="B708" s="32"/>
      <c r="C708" s="21"/>
      <c r="D708" s="21"/>
      <c r="E708" s="81" t="s">
        <v>4</v>
      </c>
      <c r="F708" s="81"/>
      <c r="G708" s="81"/>
      <c r="H708" s="23" t="s">
        <v>2</v>
      </c>
      <c r="I708" s="20" t="s">
        <v>102</v>
      </c>
    </row>
    <row r="709" spans="1:29" ht="15" customHeight="1" x14ac:dyDescent="0.15">
      <c r="A709" s="32"/>
      <c r="B709" s="32"/>
      <c r="C709" s="21"/>
      <c r="D709" s="21"/>
      <c r="E709" s="81" t="s">
        <v>6</v>
      </c>
      <c r="F709" s="81"/>
      <c r="G709" s="81"/>
      <c r="H709" s="23" t="s">
        <v>2</v>
      </c>
      <c r="I709" s="20" t="s">
        <v>7</v>
      </c>
    </row>
    <row r="710" spans="1:29" ht="15" customHeight="1" x14ac:dyDescent="0.15">
      <c r="A710" s="32"/>
      <c r="B710" s="32"/>
      <c r="C710" s="21"/>
      <c r="D710" s="21"/>
      <c r="E710" s="21"/>
      <c r="F710" s="21"/>
      <c r="G710" s="23"/>
    </row>
    <row r="711" spans="1:29" ht="15" customHeight="1" x14ac:dyDescent="0.15">
      <c r="A711" s="32"/>
      <c r="B711" s="32"/>
      <c r="C711" s="21"/>
      <c r="D711" s="21"/>
      <c r="E711" s="79" t="s">
        <v>8</v>
      </c>
      <c r="F711" s="79"/>
      <c r="G711" s="79"/>
      <c r="H711" s="79"/>
      <c r="I711" s="79"/>
      <c r="J711" s="82" t="s">
        <v>9</v>
      </c>
      <c r="K711" s="82"/>
      <c r="L711" s="82"/>
      <c r="M711" s="83" t="s">
        <v>10</v>
      </c>
      <c r="N711" s="84"/>
      <c r="O711" s="85"/>
      <c r="P711" s="74" t="s">
        <v>11</v>
      </c>
      <c r="Q711" s="74"/>
      <c r="R711" s="74"/>
      <c r="S711" s="74"/>
      <c r="T711" s="74"/>
      <c r="U711" s="74"/>
      <c r="V711" s="74"/>
      <c r="W711" s="74"/>
      <c r="X711" s="74"/>
      <c r="Y711" s="74" t="s">
        <v>12</v>
      </c>
      <c r="Z711" s="74"/>
      <c r="AA711" s="74"/>
      <c r="AB711" s="74"/>
    </row>
    <row r="712" spans="1:29" ht="15" customHeight="1" x14ac:dyDescent="0.15">
      <c r="A712" s="32"/>
      <c r="B712" s="32"/>
      <c r="C712" s="21"/>
      <c r="D712" s="21"/>
      <c r="E712" s="79"/>
      <c r="F712" s="79"/>
      <c r="G712" s="79"/>
      <c r="H712" s="79"/>
      <c r="I712" s="79"/>
      <c r="J712" s="82"/>
      <c r="K712" s="82"/>
      <c r="L712" s="82"/>
      <c r="M712" s="86"/>
      <c r="N712" s="87"/>
      <c r="O712" s="88"/>
      <c r="P712" s="74" t="s">
        <v>13</v>
      </c>
      <c r="Q712" s="74"/>
      <c r="R712" s="74"/>
      <c r="S712" s="74" t="s">
        <v>14</v>
      </c>
      <c r="T712" s="74"/>
      <c r="U712" s="74"/>
      <c r="V712" s="74" t="s">
        <v>15</v>
      </c>
      <c r="W712" s="74"/>
      <c r="X712" s="74"/>
      <c r="Y712" s="74"/>
      <c r="Z712" s="74"/>
      <c r="AA712" s="74"/>
      <c r="AB712" s="74"/>
    </row>
    <row r="713" spans="1:29" ht="15" customHeight="1" x14ac:dyDescent="0.15">
      <c r="A713" s="32"/>
      <c r="B713" s="32"/>
      <c r="C713" s="21"/>
      <c r="D713" s="21"/>
      <c r="E713" s="79"/>
      <c r="F713" s="79"/>
      <c r="G713" s="79"/>
      <c r="H713" s="79"/>
      <c r="I713" s="79"/>
      <c r="J713" s="82"/>
      <c r="K713" s="82"/>
      <c r="L713" s="82"/>
      <c r="M713" s="89"/>
      <c r="N713" s="90"/>
      <c r="O713" s="91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</row>
    <row r="714" spans="1:29" ht="15" customHeight="1" x14ac:dyDescent="0.15">
      <c r="A714" s="32"/>
      <c r="B714" s="32"/>
      <c r="C714" s="21"/>
      <c r="D714" s="21"/>
      <c r="E714" s="79" t="s">
        <v>16</v>
      </c>
      <c r="F714" s="79"/>
      <c r="G714" s="79"/>
      <c r="H714" s="80" t="s">
        <v>30</v>
      </c>
      <c r="I714" s="80"/>
      <c r="J714" s="80">
        <v>251</v>
      </c>
      <c r="K714" s="80"/>
      <c r="L714" s="80"/>
      <c r="M714" s="76">
        <f>【積算根拠及び契約単価】!$R$9</f>
        <v>0</v>
      </c>
      <c r="N714" s="77"/>
      <c r="O714" s="78"/>
      <c r="P714" s="76">
        <f>IF(J714&gt;【積算根拠及び契約単価】!$H$11,(【積算根拠及び契約単価】!$H$11-【積算根拠及び契約単価】!$H$10)*【積算根拠及び契約単価】!$R$10,IF(J714&gt;【積算根拠及び契約単価】!$H$10,(J714-【積算根拠及び契約単価】!$H$10)*【積算根拠及び契約単価】!$R$10,0))</f>
        <v>0</v>
      </c>
      <c r="Q714" s="77"/>
      <c r="R714" s="78"/>
      <c r="S714" s="76">
        <f>IF(J714&gt;【積算根拠及び契約単価】!$H$13,(【積算根拠及び契約単価】!$H$13-【積算根拠及び契約単価】!$H$12)*【積算根拠及び契約単価】!$R$12,IF(J714&gt;【積算根拠及び契約単価】!$H$12,(J714-【積算根拠及び契約単価】!$H$12)*【積算根拠及び契約単価】!$R$12,0))</f>
        <v>0</v>
      </c>
      <c r="T714" s="77"/>
      <c r="U714" s="78"/>
      <c r="V714" s="76">
        <f>IF(J714&gt;【積算根拠及び契約単価】!$H$14,(J714-【積算根拠及び契約単価】!$H$14)*【積算根拠及び契約単価】!$R$14,0)</f>
        <v>0</v>
      </c>
      <c r="W714" s="77"/>
      <c r="X714" s="78"/>
      <c r="Y714" s="75">
        <f t="shared" ref="Y714:Y737" si="24">ROUNDDOWN(M714+P714+S714+V714,0)</f>
        <v>0</v>
      </c>
      <c r="Z714" s="75"/>
      <c r="AA714" s="75"/>
      <c r="AB714" s="75"/>
      <c r="AC714" s="24"/>
    </row>
    <row r="715" spans="1:29" ht="15" customHeight="1" x14ac:dyDescent="0.15">
      <c r="A715" s="32"/>
      <c r="B715" s="32"/>
      <c r="C715" s="21"/>
      <c r="D715" s="21"/>
      <c r="E715" s="79" t="s">
        <v>16</v>
      </c>
      <c r="F715" s="79"/>
      <c r="G715" s="79"/>
      <c r="H715" s="80" t="s">
        <v>18</v>
      </c>
      <c r="I715" s="80"/>
      <c r="J715" s="80">
        <v>270</v>
      </c>
      <c r="K715" s="80"/>
      <c r="L715" s="80"/>
      <c r="M715" s="76">
        <f>【積算根拠及び契約単価】!$R$9</f>
        <v>0</v>
      </c>
      <c r="N715" s="77"/>
      <c r="O715" s="78"/>
      <c r="P715" s="76">
        <f>IF(J715&gt;【積算根拠及び契約単価】!$H$11,(【積算根拠及び契約単価】!$H$11-【積算根拠及び契約単価】!$H$10)*【積算根拠及び契約単価】!$R$10,IF(J715&gt;【積算根拠及び契約単価】!$H$10,(J715-【積算根拠及び契約単価】!$H$10)*【積算根拠及び契約単価】!$R$10,0))</f>
        <v>0</v>
      </c>
      <c r="Q715" s="77"/>
      <c r="R715" s="78"/>
      <c r="S715" s="76">
        <f>IF(J715&gt;【積算根拠及び契約単価】!$H$13,(【積算根拠及び契約単価】!$H$13-【積算根拠及び契約単価】!$H$12)*【積算根拠及び契約単価】!$R$12,IF(J715&gt;【積算根拠及び契約単価】!$H$12,(J715-【積算根拠及び契約単価】!$H$12)*【積算根拠及び契約単価】!$R$12,0))</f>
        <v>0</v>
      </c>
      <c r="T715" s="77"/>
      <c r="U715" s="78"/>
      <c r="V715" s="76">
        <f>IF(J715&gt;【積算根拠及び契約単価】!$H$14,(J715-【積算根拠及び契約単価】!$H$14)*【積算根拠及び契約単価】!$R$14,0)</f>
        <v>0</v>
      </c>
      <c r="W715" s="77"/>
      <c r="X715" s="78"/>
      <c r="Y715" s="75">
        <f t="shared" si="24"/>
        <v>0</v>
      </c>
      <c r="Z715" s="75"/>
      <c r="AA715" s="75"/>
      <c r="AB715" s="75"/>
    </row>
    <row r="716" spans="1:29" ht="15" customHeight="1" x14ac:dyDescent="0.15">
      <c r="D716" s="21"/>
      <c r="E716" s="79" t="s">
        <v>16</v>
      </c>
      <c r="F716" s="79"/>
      <c r="G716" s="79"/>
      <c r="H716" s="80" t="s">
        <v>19</v>
      </c>
      <c r="I716" s="80"/>
      <c r="J716" s="80">
        <v>231</v>
      </c>
      <c r="K716" s="80"/>
      <c r="L716" s="80"/>
      <c r="M716" s="76">
        <f>【積算根拠及び契約単価】!$R$9</f>
        <v>0</v>
      </c>
      <c r="N716" s="77"/>
      <c r="O716" s="78"/>
      <c r="P716" s="76">
        <f>IF(J716&gt;【積算根拠及び契約単価】!$H$11,(【積算根拠及び契約単価】!$H$11-【積算根拠及び契約単価】!$H$10)*【積算根拠及び契約単価】!$R$10,IF(J716&gt;【積算根拠及び契約単価】!$H$10,(J716-【積算根拠及び契約単価】!$H$10)*【積算根拠及び契約単価】!$R$10,0))</f>
        <v>0</v>
      </c>
      <c r="Q716" s="77"/>
      <c r="R716" s="78"/>
      <c r="S716" s="76">
        <f>IF(J716&gt;【積算根拠及び契約単価】!$H$13,(【積算根拠及び契約単価】!$H$13-【積算根拠及び契約単価】!$H$12)*【積算根拠及び契約単価】!$R$12,IF(J716&gt;【積算根拠及び契約単価】!$H$12,(J716-【積算根拠及び契約単価】!$H$12)*【積算根拠及び契約単価】!$R$12,0))</f>
        <v>0</v>
      </c>
      <c r="T716" s="77"/>
      <c r="U716" s="78"/>
      <c r="V716" s="76">
        <f>IF(J716&gt;【積算根拠及び契約単価】!$H$14,(J716-【積算根拠及び契約単価】!$H$14)*【積算根拠及び契約単価】!$R$14,0)</f>
        <v>0</v>
      </c>
      <c r="W716" s="77"/>
      <c r="X716" s="78"/>
      <c r="Y716" s="75">
        <f t="shared" si="24"/>
        <v>0</v>
      </c>
      <c r="Z716" s="75"/>
      <c r="AA716" s="75"/>
      <c r="AB716" s="75"/>
    </row>
    <row r="717" spans="1:29" ht="15" customHeight="1" x14ac:dyDescent="0.15">
      <c r="D717" s="21"/>
      <c r="E717" s="79" t="s">
        <v>16</v>
      </c>
      <c r="F717" s="79"/>
      <c r="G717" s="79"/>
      <c r="H717" s="80" t="s">
        <v>20</v>
      </c>
      <c r="I717" s="80"/>
      <c r="J717" s="80">
        <v>260</v>
      </c>
      <c r="K717" s="80"/>
      <c r="L717" s="80"/>
      <c r="M717" s="76">
        <f>【積算根拠及び契約単価】!$R$9</f>
        <v>0</v>
      </c>
      <c r="N717" s="77"/>
      <c r="O717" s="78"/>
      <c r="P717" s="76">
        <f>IF(J717&gt;【積算根拠及び契約単価】!$H$11,(【積算根拠及び契約単価】!$H$11-【積算根拠及び契約単価】!$H$10)*【積算根拠及び契約単価】!$R$10,IF(J717&gt;【積算根拠及び契約単価】!$H$10,(J717-【積算根拠及び契約単価】!$H$10)*【積算根拠及び契約単価】!$R$10,0))</f>
        <v>0</v>
      </c>
      <c r="Q717" s="77"/>
      <c r="R717" s="78"/>
      <c r="S717" s="76">
        <f>IF(J717&gt;【積算根拠及び契約単価】!$H$13,(【積算根拠及び契約単価】!$H$13-【積算根拠及び契約単価】!$H$12)*【積算根拠及び契約単価】!$R$12,IF(J717&gt;【積算根拠及び契約単価】!$H$12,(J717-【積算根拠及び契約単価】!$H$12)*【積算根拠及び契約単価】!$R$12,0))</f>
        <v>0</v>
      </c>
      <c r="T717" s="77"/>
      <c r="U717" s="78"/>
      <c r="V717" s="76">
        <f>IF(J717&gt;【積算根拠及び契約単価】!$H$14,(J717-【積算根拠及び契約単価】!$H$14)*【積算根拠及び契約単価】!$R$14,0)</f>
        <v>0</v>
      </c>
      <c r="W717" s="77"/>
      <c r="X717" s="78"/>
      <c r="Y717" s="75">
        <f t="shared" si="24"/>
        <v>0</v>
      </c>
      <c r="Z717" s="75"/>
      <c r="AA717" s="75"/>
      <c r="AB717" s="75"/>
    </row>
    <row r="718" spans="1:29" ht="15" customHeight="1" x14ac:dyDescent="0.15">
      <c r="D718" s="21"/>
      <c r="E718" s="79" t="s">
        <v>16</v>
      </c>
      <c r="F718" s="79"/>
      <c r="G718" s="79"/>
      <c r="H718" s="80" t="s">
        <v>21</v>
      </c>
      <c r="I718" s="80"/>
      <c r="J718" s="80">
        <v>289</v>
      </c>
      <c r="K718" s="80"/>
      <c r="L718" s="80"/>
      <c r="M718" s="76">
        <f>【積算根拠及び契約単価】!$R$9</f>
        <v>0</v>
      </c>
      <c r="N718" s="77"/>
      <c r="O718" s="78"/>
      <c r="P718" s="76">
        <f>IF(J718&gt;【積算根拠及び契約単価】!$H$11,(【積算根拠及び契約単価】!$H$11-【積算根拠及び契約単価】!$H$10)*【積算根拠及び契約単価】!$R$10,IF(J718&gt;【積算根拠及び契約単価】!$H$10,(J718-【積算根拠及び契約単価】!$H$10)*【積算根拠及び契約単価】!$R$10,0))</f>
        <v>0</v>
      </c>
      <c r="Q718" s="77"/>
      <c r="R718" s="78"/>
      <c r="S718" s="76">
        <f>IF(J718&gt;【積算根拠及び契約単価】!$H$13,(【積算根拠及び契約単価】!$H$13-【積算根拠及び契約単価】!$H$12)*【積算根拠及び契約単価】!$R$12,IF(J718&gt;【積算根拠及び契約単価】!$H$12,(J718-【積算根拠及び契約単価】!$H$12)*【積算根拠及び契約単価】!$R$12,0))</f>
        <v>0</v>
      </c>
      <c r="T718" s="77"/>
      <c r="U718" s="78"/>
      <c r="V718" s="76">
        <f>IF(J718&gt;【積算根拠及び契約単価】!$H$14,(J718-【積算根拠及び契約単価】!$H$14)*【積算根拠及び契約単価】!$R$14,0)</f>
        <v>0</v>
      </c>
      <c r="W718" s="77"/>
      <c r="X718" s="78"/>
      <c r="Y718" s="75">
        <f t="shared" si="24"/>
        <v>0</v>
      </c>
      <c r="Z718" s="75"/>
      <c r="AA718" s="75"/>
      <c r="AB718" s="75"/>
    </row>
    <row r="719" spans="1:29" ht="15" customHeight="1" x14ac:dyDescent="0.15">
      <c r="D719" s="21"/>
      <c r="E719" s="79" t="s">
        <v>16</v>
      </c>
      <c r="F719" s="79"/>
      <c r="G719" s="79"/>
      <c r="H719" s="80" t="s">
        <v>22</v>
      </c>
      <c r="I719" s="80"/>
      <c r="J719" s="80">
        <v>248</v>
      </c>
      <c r="K719" s="80"/>
      <c r="L719" s="80"/>
      <c r="M719" s="76">
        <f>【積算根拠及び契約単価】!$R$9</f>
        <v>0</v>
      </c>
      <c r="N719" s="77"/>
      <c r="O719" s="78"/>
      <c r="P719" s="76">
        <f>IF(J719&gt;【積算根拠及び契約単価】!$H$11,(【積算根拠及び契約単価】!$H$11-【積算根拠及び契約単価】!$H$10)*【積算根拠及び契約単価】!$R$10,IF(J719&gt;【積算根拠及び契約単価】!$H$10,(J719-【積算根拠及び契約単価】!$H$10)*【積算根拠及び契約単価】!$R$10,0))</f>
        <v>0</v>
      </c>
      <c r="Q719" s="77"/>
      <c r="R719" s="78"/>
      <c r="S719" s="76">
        <f>IF(J719&gt;【積算根拠及び契約単価】!$H$13,(【積算根拠及び契約単価】!$H$13-【積算根拠及び契約単価】!$H$12)*【積算根拠及び契約単価】!$R$12,IF(J719&gt;【積算根拠及び契約単価】!$H$12,(J719-【積算根拠及び契約単価】!$H$12)*【積算根拠及び契約単価】!$R$12,0))</f>
        <v>0</v>
      </c>
      <c r="T719" s="77"/>
      <c r="U719" s="78"/>
      <c r="V719" s="76">
        <f>IF(J719&gt;【積算根拠及び契約単価】!$H$14,(J719-【積算根拠及び契約単価】!$H$14)*【積算根拠及び契約単価】!$R$14,0)</f>
        <v>0</v>
      </c>
      <c r="W719" s="77"/>
      <c r="X719" s="78"/>
      <c r="Y719" s="75">
        <f t="shared" si="24"/>
        <v>0</v>
      </c>
      <c r="Z719" s="75"/>
      <c r="AA719" s="75"/>
      <c r="AB719" s="75"/>
    </row>
    <row r="720" spans="1:29" ht="15" customHeight="1" x14ac:dyDescent="0.15">
      <c r="E720" s="79" t="s">
        <v>16</v>
      </c>
      <c r="F720" s="79"/>
      <c r="G720" s="79"/>
      <c r="H720" s="80" t="s">
        <v>23</v>
      </c>
      <c r="I720" s="80"/>
      <c r="J720" s="80">
        <v>252</v>
      </c>
      <c r="K720" s="80"/>
      <c r="L720" s="80"/>
      <c r="M720" s="76">
        <f>【積算根拠及び契約単価】!$R$9</f>
        <v>0</v>
      </c>
      <c r="N720" s="77"/>
      <c r="O720" s="78"/>
      <c r="P720" s="76">
        <f>IF(J720&gt;【積算根拠及び契約単価】!$H$11,(【積算根拠及び契約単価】!$H$11-【積算根拠及び契約単価】!$H$10)*【積算根拠及び契約単価】!$R$10,IF(J720&gt;【積算根拠及び契約単価】!$H$10,(J720-【積算根拠及び契約単価】!$H$10)*【積算根拠及び契約単価】!$R$10,0))</f>
        <v>0</v>
      </c>
      <c r="Q720" s="77"/>
      <c r="R720" s="78"/>
      <c r="S720" s="76">
        <f>IF(J720&gt;【積算根拠及び契約単価】!$H$13,(【積算根拠及び契約単価】!$H$13-【積算根拠及び契約単価】!$H$12)*【積算根拠及び契約単価】!$R$12,IF(J720&gt;【積算根拠及び契約単価】!$H$12,(J720-【積算根拠及び契約単価】!$H$12)*【積算根拠及び契約単価】!$R$12,0))</f>
        <v>0</v>
      </c>
      <c r="T720" s="77"/>
      <c r="U720" s="78"/>
      <c r="V720" s="76">
        <f>IF(J720&gt;【積算根拠及び契約単価】!$H$14,(J720-【積算根拠及び契約単価】!$H$14)*【積算根拠及び契約単価】!$R$14,0)</f>
        <v>0</v>
      </c>
      <c r="W720" s="77"/>
      <c r="X720" s="78"/>
      <c r="Y720" s="75">
        <f t="shared" si="24"/>
        <v>0</v>
      </c>
      <c r="Z720" s="75"/>
      <c r="AA720" s="75"/>
      <c r="AB720" s="75"/>
    </row>
    <row r="721" spans="4:28" ht="15" customHeight="1" x14ac:dyDescent="0.15">
      <c r="E721" s="79" t="s">
        <v>16</v>
      </c>
      <c r="F721" s="79"/>
      <c r="G721" s="79"/>
      <c r="H721" s="80" t="s">
        <v>24</v>
      </c>
      <c r="I721" s="80"/>
      <c r="J721" s="80">
        <v>257</v>
      </c>
      <c r="K721" s="80"/>
      <c r="L721" s="80"/>
      <c r="M721" s="76">
        <f>【積算根拠及び契約単価】!$R$9</f>
        <v>0</v>
      </c>
      <c r="N721" s="77"/>
      <c r="O721" s="78"/>
      <c r="P721" s="76">
        <f>IF(J721&gt;【積算根拠及び契約単価】!$H$11,(【積算根拠及び契約単価】!$H$11-【積算根拠及び契約単価】!$H$10)*【積算根拠及び契約単価】!$R$10,IF(J721&gt;【積算根拠及び契約単価】!$H$10,(J721-【積算根拠及び契約単価】!$H$10)*【積算根拠及び契約単価】!$R$10,0))</f>
        <v>0</v>
      </c>
      <c r="Q721" s="77"/>
      <c r="R721" s="78"/>
      <c r="S721" s="76">
        <f>IF(J721&gt;【積算根拠及び契約単価】!$H$13,(【積算根拠及び契約単価】!$H$13-【積算根拠及び契約単価】!$H$12)*【積算根拠及び契約単価】!$R$12,IF(J721&gt;【積算根拠及び契約単価】!$H$12,(J721-【積算根拠及び契約単価】!$H$12)*【積算根拠及び契約単価】!$R$12,0))</f>
        <v>0</v>
      </c>
      <c r="T721" s="77"/>
      <c r="U721" s="78"/>
      <c r="V721" s="76">
        <f>IF(J721&gt;【積算根拠及び契約単価】!$H$14,(J721-【積算根拠及び契約単価】!$H$14)*【積算根拠及び契約単価】!$R$14,0)</f>
        <v>0</v>
      </c>
      <c r="W721" s="77"/>
      <c r="X721" s="78"/>
      <c r="Y721" s="75">
        <f t="shared" si="24"/>
        <v>0</v>
      </c>
      <c r="Z721" s="75"/>
      <c r="AA721" s="75"/>
      <c r="AB721" s="75"/>
    </row>
    <row r="722" spans="4:28" ht="15" customHeight="1" x14ac:dyDescent="0.15">
      <c r="E722" s="79" t="s">
        <v>16</v>
      </c>
      <c r="F722" s="79"/>
      <c r="G722" s="79"/>
      <c r="H722" s="80" t="s">
        <v>25</v>
      </c>
      <c r="I722" s="80"/>
      <c r="J722" s="80">
        <v>237</v>
      </c>
      <c r="K722" s="80"/>
      <c r="L722" s="80"/>
      <c r="M722" s="76">
        <f>【積算根拠及び契約単価】!$R$9</f>
        <v>0</v>
      </c>
      <c r="N722" s="77"/>
      <c r="O722" s="78"/>
      <c r="P722" s="76">
        <f>IF(J722&gt;【積算根拠及び契約単価】!$H$11,(【積算根拠及び契約単価】!$H$11-【積算根拠及び契約単価】!$H$10)*【積算根拠及び契約単価】!$R$10,IF(J722&gt;【積算根拠及び契約単価】!$H$10,(J722-【積算根拠及び契約単価】!$H$10)*【積算根拠及び契約単価】!$R$10,0))</f>
        <v>0</v>
      </c>
      <c r="Q722" s="77"/>
      <c r="R722" s="78"/>
      <c r="S722" s="76">
        <f>IF(J722&gt;【積算根拠及び契約単価】!$H$13,(【積算根拠及び契約単価】!$H$13-【積算根拠及び契約単価】!$H$12)*【積算根拠及び契約単価】!$R$12,IF(J722&gt;【積算根拠及び契約単価】!$H$12,(J722-【積算根拠及び契約単価】!$H$12)*【積算根拠及び契約単価】!$R$12,0))</f>
        <v>0</v>
      </c>
      <c r="T722" s="77"/>
      <c r="U722" s="78"/>
      <c r="V722" s="76">
        <f>IF(J722&gt;【積算根拠及び契約単価】!$H$14,(J722-【積算根拠及び契約単価】!$H$14)*【積算根拠及び契約単価】!$R$14,0)</f>
        <v>0</v>
      </c>
      <c r="W722" s="77"/>
      <c r="X722" s="78"/>
      <c r="Y722" s="75">
        <f t="shared" si="24"/>
        <v>0</v>
      </c>
      <c r="Z722" s="75"/>
      <c r="AA722" s="75"/>
      <c r="AB722" s="75"/>
    </row>
    <row r="723" spans="4:28" ht="15" customHeight="1" x14ac:dyDescent="0.15">
      <c r="E723" s="79" t="s">
        <v>26</v>
      </c>
      <c r="F723" s="79"/>
      <c r="G723" s="79"/>
      <c r="H723" s="80" t="s">
        <v>27</v>
      </c>
      <c r="I723" s="80"/>
      <c r="J723" s="80">
        <v>276</v>
      </c>
      <c r="K723" s="80"/>
      <c r="L723" s="80"/>
      <c r="M723" s="76">
        <f>【積算根拠及び契約単価】!$R$9</f>
        <v>0</v>
      </c>
      <c r="N723" s="77"/>
      <c r="O723" s="78"/>
      <c r="P723" s="76">
        <f>IF(J723&gt;【積算根拠及び契約単価】!$H$11,(【積算根拠及び契約単価】!$H$11-【積算根拠及び契約単価】!$H$10)*【積算根拠及び契約単価】!$R$10,IF(J723&gt;【積算根拠及び契約単価】!$H$10,(J723-【積算根拠及び契約単価】!$H$10)*【積算根拠及び契約単価】!$R$10,0))</f>
        <v>0</v>
      </c>
      <c r="Q723" s="77"/>
      <c r="R723" s="78"/>
      <c r="S723" s="76">
        <f>IF(J723&gt;【積算根拠及び契約単価】!$H$13,(【積算根拠及び契約単価】!$H$13-【積算根拠及び契約単価】!$H$12)*【積算根拠及び契約単価】!$R$12,IF(J723&gt;【積算根拠及び契約単価】!$H$12,(J723-【積算根拠及び契約単価】!$H$12)*【積算根拠及び契約単価】!$R$12,0))</f>
        <v>0</v>
      </c>
      <c r="T723" s="77"/>
      <c r="U723" s="78"/>
      <c r="V723" s="76">
        <f>IF(J723&gt;【積算根拠及び契約単価】!$H$14,(J723-【積算根拠及び契約単価】!$H$14)*【積算根拠及び契約単価】!$R$14,0)</f>
        <v>0</v>
      </c>
      <c r="W723" s="77"/>
      <c r="X723" s="78"/>
      <c r="Y723" s="75">
        <f t="shared" si="24"/>
        <v>0</v>
      </c>
      <c r="Z723" s="75"/>
      <c r="AA723" s="75"/>
      <c r="AB723" s="75"/>
    </row>
    <row r="724" spans="4:28" ht="15" customHeight="1" x14ac:dyDescent="0.15">
      <c r="E724" s="79" t="s">
        <v>26</v>
      </c>
      <c r="F724" s="79"/>
      <c r="G724" s="79"/>
      <c r="H724" s="80" t="s">
        <v>28</v>
      </c>
      <c r="I724" s="80"/>
      <c r="J724" s="80">
        <v>225</v>
      </c>
      <c r="K724" s="80"/>
      <c r="L724" s="80"/>
      <c r="M724" s="76">
        <f>【積算根拠及び契約単価】!$R$9</f>
        <v>0</v>
      </c>
      <c r="N724" s="77"/>
      <c r="O724" s="78"/>
      <c r="P724" s="76">
        <f>IF(J724&gt;【積算根拠及び契約単価】!$H$11,(【積算根拠及び契約単価】!$H$11-【積算根拠及び契約単価】!$H$10)*【積算根拠及び契約単価】!$R$10,IF(J724&gt;【積算根拠及び契約単価】!$H$10,(J724-【積算根拠及び契約単価】!$H$10)*【積算根拠及び契約単価】!$R$10,0))</f>
        <v>0</v>
      </c>
      <c r="Q724" s="77"/>
      <c r="R724" s="78"/>
      <c r="S724" s="76">
        <f>IF(J724&gt;【積算根拠及び契約単価】!$H$13,(【積算根拠及び契約単価】!$H$13-【積算根拠及び契約単価】!$H$12)*【積算根拠及び契約単価】!$R$12,IF(J724&gt;【積算根拠及び契約単価】!$H$12,(J724-【積算根拠及び契約単価】!$H$12)*【積算根拠及び契約単価】!$R$12,0))</f>
        <v>0</v>
      </c>
      <c r="T724" s="77"/>
      <c r="U724" s="78"/>
      <c r="V724" s="76">
        <f>IF(J724&gt;【積算根拠及び契約単価】!$H$14,(J724-【積算根拠及び契約単価】!$H$14)*【積算根拠及び契約単価】!$R$14,0)</f>
        <v>0</v>
      </c>
      <c r="W724" s="77"/>
      <c r="X724" s="78"/>
      <c r="Y724" s="75">
        <f t="shared" si="24"/>
        <v>0</v>
      </c>
      <c r="Z724" s="75"/>
      <c r="AA724" s="75"/>
      <c r="AB724" s="75"/>
    </row>
    <row r="725" spans="4:28" ht="15" customHeight="1" x14ac:dyDescent="0.15">
      <c r="E725" s="79" t="s">
        <v>26</v>
      </c>
      <c r="F725" s="79"/>
      <c r="G725" s="79"/>
      <c r="H725" s="80" t="s">
        <v>29</v>
      </c>
      <c r="I725" s="80"/>
      <c r="J725" s="80">
        <v>236</v>
      </c>
      <c r="K725" s="80"/>
      <c r="L725" s="80"/>
      <c r="M725" s="76">
        <f>【積算根拠及び契約単価】!$R$9</f>
        <v>0</v>
      </c>
      <c r="N725" s="77"/>
      <c r="O725" s="78"/>
      <c r="P725" s="76">
        <f>IF(J725&gt;【積算根拠及び契約単価】!$H$11,(【積算根拠及び契約単価】!$H$11-【積算根拠及び契約単価】!$H$10)*【積算根拠及び契約単価】!$R$10,IF(J725&gt;【積算根拠及び契約単価】!$H$10,(J725-【積算根拠及び契約単価】!$H$10)*【積算根拠及び契約単価】!$R$10,0))</f>
        <v>0</v>
      </c>
      <c r="Q725" s="77"/>
      <c r="R725" s="78"/>
      <c r="S725" s="76">
        <f>IF(J725&gt;【積算根拠及び契約単価】!$H$13,(【積算根拠及び契約単価】!$H$13-【積算根拠及び契約単価】!$H$12)*【積算根拠及び契約単価】!$R$12,IF(J725&gt;【積算根拠及び契約単価】!$H$12,(J725-【積算根拠及び契約単価】!$H$12)*【積算根拠及び契約単価】!$R$12,0))</f>
        <v>0</v>
      </c>
      <c r="T725" s="77"/>
      <c r="U725" s="78"/>
      <c r="V725" s="76">
        <f>IF(J725&gt;【積算根拠及び契約単価】!$H$14,(J725-【積算根拠及び契約単価】!$H$14)*【積算根拠及び契約単価】!$R$14,0)</f>
        <v>0</v>
      </c>
      <c r="W725" s="77"/>
      <c r="X725" s="78"/>
      <c r="Y725" s="75">
        <f t="shared" si="24"/>
        <v>0</v>
      </c>
      <c r="Z725" s="75"/>
      <c r="AA725" s="75"/>
      <c r="AB725" s="75"/>
    </row>
    <row r="726" spans="4:28" ht="15" customHeight="1" x14ac:dyDescent="0.15">
      <c r="D726" s="21"/>
      <c r="E726" s="79" t="s">
        <v>26</v>
      </c>
      <c r="F726" s="79"/>
      <c r="G726" s="79"/>
      <c r="H726" s="80" t="s">
        <v>30</v>
      </c>
      <c r="I726" s="80"/>
      <c r="J726" s="80">
        <v>235</v>
      </c>
      <c r="K726" s="80"/>
      <c r="L726" s="80"/>
      <c r="M726" s="76">
        <f>【積算根拠及び契約単価】!$R$9</f>
        <v>0</v>
      </c>
      <c r="N726" s="77"/>
      <c r="O726" s="78"/>
      <c r="P726" s="76">
        <f>IF(J726&gt;【積算根拠及び契約単価】!$H$11,(【積算根拠及び契約単価】!$H$11-【積算根拠及び契約単価】!$H$10)*【積算根拠及び契約単価】!$R$10,IF(J726&gt;【積算根拠及び契約単価】!$H$10,(J726-【積算根拠及び契約単価】!$H$10)*【積算根拠及び契約単価】!$R$10,0))</f>
        <v>0</v>
      </c>
      <c r="Q726" s="77"/>
      <c r="R726" s="78"/>
      <c r="S726" s="76">
        <f>IF(J726&gt;【積算根拠及び契約単価】!$H$13,(【積算根拠及び契約単価】!$H$13-【積算根拠及び契約単価】!$H$12)*【積算根拠及び契約単価】!$R$12,IF(J726&gt;【積算根拠及び契約単価】!$H$12,(J726-【積算根拠及び契約単価】!$H$12)*【積算根拠及び契約単価】!$R$12,0))</f>
        <v>0</v>
      </c>
      <c r="T726" s="77"/>
      <c r="U726" s="78"/>
      <c r="V726" s="76">
        <f>IF(J726&gt;【積算根拠及び契約単価】!$H$14,(J726-【積算根拠及び契約単価】!$H$14)*【積算根拠及び契約単価】!$R$14,0)</f>
        <v>0</v>
      </c>
      <c r="W726" s="77"/>
      <c r="X726" s="78"/>
      <c r="Y726" s="75">
        <f t="shared" si="24"/>
        <v>0</v>
      </c>
      <c r="Z726" s="75"/>
      <c r="AA726" s="75"/>
      <c r="AB726" s="75"/>
    </row>
    <row r="727" spans="4:28" ht="15" customHeight="1" x14ac:dyDescent="0.15">
      <c r="D727" s="21"/>
      <c r="E727" s="79" t="s">
        <v>26</v>
      </c>
      <c r="F727" s="79"/>
      <c r="G727" s="79"/>
      <c r="H727" s="80" t="s">
        <v>18</v>
      </c>
      <c r="I727" s="80"/>
      <c r="J727" s="80">
        <v>241</v>
      </c>
      <c r="K727" s="80"/>
      <c r="L727" s="80"/>
      <c r="M727" s="76">
        <f>【積算根拠及び契約単価】!$R$9</f>
        <v>0</v>
      </c>
      <c r="N727" s="77"/>
      <c r="O727" s="78"/>
      <c r="P727" s="76">
        <f>IF(J727&gt;【積算根拠及び契約単価】!$H$11,(【積算根拠及び契約単価】!$H$11-【積算根拠及び契約単価】!$H$10)*【積算根拠及び契約単価】!$R$10,IF(J727&gt;【積算根拠及び契約単価】!$H$10,(J727-【積算根拠及び契約単価】!$H$10)*【積算根拠及び契約単価】!$R$10,0))</f>
        <v>0</v>
      </c>
      <c r="Q727" s="77"/>
      <c r="R727" s="78"/>
      <c r="S727" s="76">
        <f>IF(J727&gt;【積算根拠及び契約単価】!$H$13,(【積算根拠及び契約単価】!$H$13-【積算根拠及び契約単価】!$H$12)*【積算根拠及び契約単価】!$R$12,IF(J727&gt;【積算根拠及び契約単価】!$H$12,(J727-【積算根拠及び契約単価】!$H$12)*【積算根拠及び契約単価】!$R$12,0))</f>
        <v>0</v>
      </c>
      <c r="T727" s="77"/>
      <c r="U727" s="78"/>
      <c r="V727" s="76">
        <f>IF(J727&gt;【積算根拠及び契約単価】!$H$14,(J727-【積算根拠及び契約単価】!$H$14)*【積算根拠及び契約単価】!$R$14,0)</f>
        <v>0</v>
      </c>
      <c r="W727" s="77"/>
      <c r="X727" s="78"/>
      <c r="Y727" s="75">
        <f t="shared" si="24"/>
        <v>0</v>
      </c>
      <c r="Z727" s="75"/>
      <c r="AA727" s="75"/>
      <c r="AB727" s="75"/>
    </row>
    <row r="728" spans="4:28" ht="15" customHeight="1" x14ac:dyDescent="0.15">
      <c r="D728" s="21"/>
      <c r="E728" s="79" t="s">
        <v>26</v>
      </c>
      <c r="F728" s="79"/>
      <c r="G728" s="79"/>
      <c r="H728" s="80" t="s">
        <v>19</v>
      </c>
      <c r="I728" s="80"/>
      <c r="J728" s="80">
        <v>228</v>
      </c>
      <c r="K728" s="80"/>
      <c r="L728" s="80"/>
      <c r="M728" s="76">
        <f>【積算根拠及び契約単価】!$R$9</f>
        <v>0</v>
      </c>
      <c r="N728" s="77"/>
      <c r="O728" s="78"/>
      <c r="P728" s="76">
        <f>IF(J728&gt;【積算根拠及び契約単価】!$H$11,(【積算根拠及び契約単価】!$H$11-【積算根拠及び契約単価】!$H$10)*【積算根拠及び契約単価】!$R$10,IF(J728&gt;【積算根拠及び契約単価】!$H$10,(J728-【積算根拠及び契約単価】!$H$10)*【積算根拠及び契約単価】!$R$10,0))</f>
        <v>0</v>
      </c>
      <c r="Q728" s="77"/>
      <c r="R728" s="78"/>
      <c r="S728" s="76">
        <f>IF(J728&gt;【積算根拠及び契約単価】!$H$13,(【積算根拠及び契約単価】!$H$13-【積算根拠及び契約単価】!$H$12)*【積算根拠及び契約単価】!$R$12,IF(J728&gt;【積算根拠及び契約単価】!$H$12,(J728-【積算根拠及び契約単価】!$H$12)*【積算根拠及び契約単価】!$R$12,0))</f>
        <v>0</v>
      </c>
      <c r="T728" s="77"/>
      <c r="U728" s="78"/>
      <c r="V728" s="76">
        <f>IF(J728&gt;【積算根拠及び契約単価】!$H$14,(J728-【積算根拠及び契約単価】!$H$14)*【積算根拠及び契約単価】!$R$14,0)</f>
        <v>0</v>
      </c>
      <c r="W728" s="77"/>
      <c r="X728" s="78"/>
      <c r="Y728" s="75">
        <f t="shared" si="24"/>
        <v>0</v>
      </c>
      <c r="Z728" s="75"/>
      <c r="AA728" s="75"/>
      <c r="AB728" s="75"/>
    </row>
    <row r="729" spans="4:28" ht="15" customHeight="1" x14ac:dyDescent="0.15">
      <c r="D729" s="21"/>
      <c r="E729" s="79" t="s">
        <v>26</v>
      </c>
      <c r="F729" s="79"/>
      <c r="G729" s="79"/>
      <c r="H729" s="80" t="s">
        <v>20</v>
      </c>
      <c r="I729" s="80"/>
      <c r="J729" s="80">
        <v>262</v>
      </c>
      <c r="K729" s="80"/>
      <c r="L729" s="80"/>
      <c r="M729" s="76">
        <f>【積算根拠及び契約単価】!$R$9</f>
        <v>0</v>
      </c>
      <c r="N729" s="77"/>
      <c r="O729" s="78"/>
      <c r="P729" s="76">
        <f>IF(J729&gt;【積算根拠及び契約単価】!$H$11,(【積算根拠及び契約単価】!$H$11-【積算根拠及び契約単価】!$H$10)*【積算根拠及び契約単価】!$R$10,IF(J729&gt;【積算根拠及び契約単価】!$H$10,(J729-【積算根拠及び契約単価】!$H$10)*【積算根拠及び契約単価】!$R$10,0))</f>
        <v>0</v>
      </c>
      <c r="Q729" s="77"/>
      <c r="R729" s="78"/>
      <c r="S729" s="76">
        <f>IF(J729&gt;【積算根拠及び契約単価】!$H$13,(【積算根拠及び契約単価】!$H$13-【積算根拠及び契約単価】!$H$12)*【積算根拠及び契約単価】!$R$12,IF(J729&gt;【積算根拠及び契約単価】!$H$12,(J729-【積算根拠及び契約単価】!$H$12)*【積算根拠及び契約単価】!$R$12,0))</f>
        <v>0</v>
      </c>
      <c r="T729" s="77"/>
      <c r="U729" s="78"/>
      <c r="V729" s="76">
        <f>IF(J729&gt;【積算根拠及び契約単価】!$H$14,(J729-【積算根拠及び契約単価】!$H$14)*【積算根拠及び契約単価】!$R$14,0)</f>
        <v>0</v>
      </c>
      <c r="W729" s="77"/>
      <c r="X729" s="78"/>
      <c r="Y729" s="75">
        <f t="shared" si="24"/>
        <v>0</v>
      </c>
      <c r="Z729" s="75"/>
      <c r="AA729" s="75"/>
      <c r="AB729" s="75"/>
    </row>
    <row r="730" spans="4:28" ht="15" customHeight="1" x14ac:dyDescent="0.15">
      <c r="D730" s="21"/>
      <c r="E730" s="79" t="s">
        <v>26</v>
      </c>
      <c r="F730" s="79"/>
      <c r="G730" s="79"/>
      <c r="H730" s="80" t="s">
        <v>21</v>
      </c>
      <c r="I730" s="80"/>
      <c r="J730" s="80">
        <v>505</v>
      </c>
      <c r="K730" s="80"/>
      <c r="L730" s="80"/>
      <c r="M730" s="76">
        <f>【積算根拠及び契約単価】!$R$9</f>
        <v>0</v>
      </c>
      <c r="N730" s="77"/>
      <c r="O730" s="78"/>
      <c r="P730" s="76">
        <f>IF(J730&gt;【積算根拠及び契約単価】!$H$11,(【積算根拠及び契約単価】!$H$11-【積算根拠及び契約単価】!$H$10)*【積算根拠及び契約単価】!$R$10,IF(J730&gt;【積算根拠及び契約単価】!$H$10,(J730-【積算根拠及び契約単価】!$H$10)*【積算根拠及び契約単価】!$R$10,0))</f>
        <v>0</v>
      </c>
      <c r="Q730" s="77"/>
      <c r="R730" s="78"/>
      <c r="S730" s="76">
        <f>IF(J730&gt;【積算根拠及び契約単価】!$H$13,(【積算根拠及び契約単価】!$H$13-【積算根拠及び契約単価】!$H$12)*【積算根拠及び契約単価】!$R$12,IF(J730&gt;【積算根拠及び契約単価】!$H$12,(J730-【積算根拠及び契約単価】!$H$12)*【積算根拠及び契約単価】!$R$12,0))</f>
        <v>0</v>
      </c>
      <c r="T730" s="77"/>
      <c r="U730" s="78"/>
      <c r="V730" s="76">
        <f>IF(J730&gt;【積算根拠及び契約単価】!$H$14,(J730-【積算根拠及び契約単価】!$H$14)*【積算根拠及び契約単価】!$R$14,0)</f>
        <v>0</v>
      </c>
      <c r="W730" s="77"/>
      <c r="X730" s="78"/>
      <c r="Y730" s="75">
        <f t="shared" si="24"/>
        <v>0</v>
      </c>
      <c r="Z730" s="75"/>
      <c r="AA730" s="75"/>
      <c r="AB730" s="75"/>
    </row>
    <row r="731" spans="4:28" ht="15" customHeight="1" x14ac:dyDescent="0.15">
      <c r="D731" s="21"/>
      <c r="E731" s="79" t="s">
        <v>26</v>
      </c>
      <c r="F731" s="79"/>
      <c r="G731" s="79"/>
      <c r="H731" s="80" t="s">
        <v>22</v>
      </c>
      <c r="I731" s="80"/>
      <c r="J731" s="80">
        <v>244</v>
      </c>
      <c r="K731" s="80"/>
      <c r="L731" s="80"/>
      <c r="M731" s="76">
        <f>【積算根拠及び契約単価】!$R$9</f>
        <v>0</v>
      </c>
      <c r="N731" s="77"/>
      <c r="O731" s="78"/>
      <c r="P731" s="76">
        <f>IF(J731&gt;【積算根拠及び契約単価】!$H$11,(【積算根拠及び契約単価】!$H$11-【積算根拠及び契約単価】!$H$10)*【積算根拠及び契約単価】!$R$10,IF(J731&gt;【積算根拠及び契約単価】!$H$10,(J731-【積算根拠及び契約単価】!$H$10)*【積算根拠及び契約単価】!$R$10,0))</f>
        <v>0</v>
      </c>
      <c r="Q731" s="77"/>
      <c r="R731" s="78"/>
      <c r="S731" s="76">
        <f>IF(J731&gt;【積算根拠及び契約単価】!$H$13,(【積算根拠及び契約単価】!$H$13-【積算根拠及び契約単価】!$H$12)*【積算根拠及び契約単価】!$R$12,IF(J731&gt;【積算根拠及び契約単価】!$H$12,(J731-【積算根拠及び契約単価】!$H$12)*【積算根拠及び契約単価】!$R$12,0))</f>
        <v>0</v>
      </c>
      <c r="T731" s="77"/>
      <c r="U731" s="78"/>
      <c r="V731" s="76">
        <f>IF(J731&gt;【積算根拠及び契約単価】!$H$14,(J731-【積算根拠及び契約単価】!$H$14)*【積算根拠及び契約単価】!$R$14,0)</f>
        <v>0</v>
      </c>
      <c r="W731" s="77"/>
      <c r="X731" s="78"/>
      <c r="Y731" s="75">
        <f t="shared" si="24"/>
        <v>0</v>
      </c>
      <c r="Z731" s="75"/>
      <c r="AA731" s="75"/>
      <c r="AB731" s="75"/>
    </row>
    <row r="732" spans="4:28" ht="15" customHeight="1" x14ac:dyDescent="0.15">
      <c r="D732" s="21"/>
      <c r="E732" s="79" t="s">
        <v>26</v>
      </c>
      <c r="F732" s="79"/>
      <c r="G732" s="79"/>
      <c r="H732" s="80" t="s">
        <v>23</v>
      </c>
      <c r="I732" s="80"/>
      <c r="J732" s="80">
        <v>230</v>
      </c>
      <c r="K732" s="80"/>
      <c r="L732" s="80"/>
      <c r="M732" s="76">
        <f>【積算根拠及び契約単価】!$R$9</f>
        <v>0</v>
      </c>
      <c r="N732" s="77"/>
      <c r="O732" s="78"/>
      <c r="P732" s="76">
        <f>IF(J732&gt;【積算根拠及び契約単価】!$H$11,(【積算根拠及び契約単価】!$H$11-【積算根拠及び契約単価】!$H$10)*【積算根拠及び契約単価】!$R$10,IF(J732&gt;【積算根拠及び契約単価】!$H$10,(J732-【積算根拠及び契約単価】!$H$10)*【積算根拠及び契約単価】!$R$10,0))</f>
        <v>0</v>
      </c>
      <c r="Q732" s="77"/>
      <c r="R732" s="78"/>
      <c r="S732" s="76">
        <f>IF(J732&gt;【積算根拠及び契約単価】!$H$13,(【積算根拠及び契約単価】!$H$13-【積算根拠及び契約単価】!$H$12)*【積算根拠及び契約単価】!$R$12,IF(J732&gt;【積算根拠及び契約単価】!$H$12,(J732-【積算根拠及び契約単価】!$H$12)*【積算根拠及び契約単価】!$R$12,0))</f>
        <v>0</v>
      </c>
      <c r="T732" s="77"/>
      <c r="U732" s="78"/>
      <c r="V732" s="76">
        <f>IF(J732&gt;【積算根拠及び契約単価】!$H$14,(J732-【積算根拠及び契約単価】!$H$14)*【積算根拠及び契約単価】!$R$14,0)</f>
        <v>0</v>
      </c>
      <c r="W732" s="77"/>
      <c r="X732" s="78"/>
      <c r="Y732" s="75">
        <f t="shared" si="24"/>
        <v>0</v>
      </c>
      <c r="Z732" s="75"/>
      <c r="AA732" s="75"/>
      <c r="AB732" s="75"/>
    </row>
    <row r="733" spans="4:28" ht="15" customHeight="1" x14ac:dyDescent="0.15">
      <c r="D733" s="21"/>
      <c r="E733" s="79" t="s">
        <v>26</v>
      </c>
      <c r="F733" s="79"/>
      <c r="G733" s="79"/>
      <c r="H733" s="80" t="s">
        <v>24</v>
      </c>
      <c r="I733" s="80"/>
      <c r="J733" s="80">
        <v>261</v>
      </c>
      <c r="K733" s="80"/>
      <c r="L733" s="80"/>
      <c r="M733" s="76">
        <f>【積算根拠及び契約単価】!$R$9</f>
        <v>0</v>
      </c>
      <c r="N733" s="77"/>
      <c r="O733" s="78"/>
      <c r="P733" s="76">
        <f>IF(J733&gt;【積算根拠及び契約単価】!$H$11,(【積算根拠及び契約単価】!$H$11-【積算根拠及び契約単価】!$H$10)*【積算根拠及び契約単価】!$R$10,IF(J733&gt;【積算根拠及び契約単価】!$H$10,(J733-【積算根拠及び契約単価】!$H$10)*【積算根拠及び契約単価】!$R$10,0))</f>
        <v>0</v>
      </c>
      <c r="Q733" s="77"/>
      <c r="R733" s="78"/>
      <c r="S733" s="76">
        <f>IF(J733&gt;【積算根拠及び契約単価】!$H$13,(【積算根拠及び契約単価】!$H$13-【積算根拠及び契約単価】!$H$12)*【積算根拠及び契約単価】!$R$12,IF(J733&gt;【積算根拠及び契約単価】!$H$12,(J733-【積算根拠及び契約単価】!$H$12)*【積算根拠及び契約単価】!$R$12,0))</f>
        <v>0</v>
      </c>
      <c r="T733" s="77"/>
      <c r="U733" s="78"/>
      <c r="V733" s="76">
        <f>IF(J733&gt;【積算根拠及び契約単価】!$H$14,(J733-【積算根拠及び契約単価】!$H$14)*【積算根拠及び契約単価】!$R$14,0)</f>
        <v>0</v>
      </c>
      <c r="W733" s="77"/>
      <c r="X733" s="78"/>
      <c r="Y733" s="75">
        <f t="shared" si="24"/>
        <v>0</v>
      </c>
      <c r="Z733" s="75"/>
      <c r="AA733" s="75"/>
      <c r="AB733" s="75"/>
    </row>
    <row r="734" spans="4:28" ht="15" customHeight="1" x14ac:dyDescent="0.15">
      <c r="D734" s="21"/>
      <c r="E734" s="79" t="s">
        <v>26</v>
      </c>
      <c r="F734" s="79"/>
      <c r="G734" s="79"/>
      <c r="H734" s="80" t="s">
        <v>25</v>
      </c>
      <c r="I734" s="80"/>
      <c r="J734" s="80">
        <v>234</v>
      </c>
      <c r="K734" s="80"/>
      <c r="L734" s="80"/>
      <c r="M734" s="76">
        <f>【積算根拠及び契約単価】!$R$9</f>
        <v>0</v>
      </c>
      <c r="N734" s="77"/>
      <c r="O734" s="78"/>
      <c r="P734" s="76">
        <f>IF(J734&gt;【積算根拠及び契約単価】!$H$11,(【積算根拠及び契約単価】!$H$11-【積算根拠及び契約単価】!$H$10)*【積算根拠及び契約単価】!$R$10,IF(J734&gt;【積算根拠及び契約単価】!$H$10,(J734-【積算根拠及び契約単価】!$H$10)*【積算根拠及び契約単価】!$R$10,0))</f>
        <v>0</v>
      </c>
      <c r="Q734" s="77"/>
      <c r="R734" s="78"/>
      <c r="S734" s="76">
        <f>IF(J734&gt;【積算根拠及び契約単価】!$H$13,(【積算根拠及び契約単価】!$H$13-【積算根拠及び契約単価】!$H$12)*【積算根拠及び契約単価】!$R$12,IF(J734&gt;【積算根拠及び契約単価】!$H$12,(J734-【積算根拠及び契約単価】!$H$12)*【積算根拠及び契約単価】!$R$12,0))</f>
        <v>0</v>
      </c>
      <c r="T734" s="77"/>
      <c r="U734" s="78"/>
      <c r="V734" s="76">
        <f>IF(J734&gt;【積算根拠及び契約単価】!$H$14,(J734-【積算根拠及び契約単価】!$H$14)*【積算根拠及び契約単価】!$R$14,0)</f>
        <v>0</v>
      </c>
      <c r="W734" s="77"/>
      <c r="X734" s="78"/>
      <c r="Y734" s="75">
        <f t="shared" si="24"/>
        <v>0</v>
      </c>
      <c r="Z734" s="75"/>
      <c r="AA734" s="75"/>
      <c r="AB734" s="75"/>
    </row>
    <row r="735" spans="4:28" ht="15" customHeight="1" x14ac:dyDescent="0.15">
      <c r="D735" s="21"/>
      <c r="E735" s="79" t="s">
        <v>31</v>
      </c>
      <c r="F735" s="79"/>
      <c r="G735" s="79"/>
      <c r="H735" s="80" t="s">
        <v>27</v>
      </c>
      <c r="I735" s="80"/>
      <c r="J735" s="80">
        <v>276</v>
      </c>
      <c r="K735" s="80"/>
      <c r="L735" s="80"/>
      <c r="M735" s="76">
        <f>【積算根拠及び契約単価】!$R$9</f>
        <v>0</v>
      </c>
      <c r="N735" s="77"/>
      <c r="O735" s="78"/>
      <c r="P735" s="76">
        <f>IF(J735&gt;【積算根拠及び契約単価】!$H$11,(【積算根拠及び契約単価】!$H$11-【積算根拠及び契約単価】!$H$10)*【積算根拠及び契約単価】!$R$10,IF(J735&gt;【積算根拠及び契約単価】!$H$10,(J735-【積算根拠及び契約単価】!$H$10)*【積算根拠及び契約単価】!$R$10,0))</f>
        <v>0</v>
      </c>
      <c r="Q735" s="77"/>
      <c r="R735" s="78"/>
      <c r="S735" s="76">
        <f>IF(J735&gt;【積算根拠及び契約単価】!$H$13,(【積算根拠及び契約単価】!$H$13-【積算根拠及び契約単価】!$H$12)*【積算根拠及び契約単価】!$R$12,IF(J735&gt;【積算根拠及び契約単価】!$H$12,(J735-【積算根拠及び契約単価】!$H$12)*【積算根拠及び契約単価】!$R$12,0))</f>
        <v>0</v>
      </c>
      <c r="T735" s="77"/>
      <c r="U735" s="78"/>
      <c r="V735" s="76">
        <f>IF(J735&gt;【積算根拠及び契約単価】!$H$14,(J735-【積算根拠及び契約単価】!$H$14)*【積算根拠及び契約単価】!$R$14,0)</f>
        <v>0</v>
      </c>
      <c r="W735" s="77"/>
      <c r="X735" s="78"/>
      <c r="Y735" s="75">
        <f t="shared" si="24"/>
        <v>0</v>
      </c>
      <c r="Z735" s="75"/>
      <c r="AA735" s="75"/>
      <c r="AB735" s="75"/>
    </row>
    <row r="736" spans="4:28" ht="15" customHeight="1" x14ac:dyDescent="0.15">
      <c r="D736" s="21"/>
      <c r="E736" s="79" t="s">
        <v>31</v>
      </c>
      <c r="F736" s="79"/>
      <c r="G736" s="79"/>
      <c r="H736" s="80" t="s">
        <v>28</v>
      </c>
      <c r="I736" s="80"/>
      <c r="J736" s="80">
        <v>225</v>
      </c>
      <c r="K736" s="80"/>
      <c r="L736" s="80"/>
      <c r="M736" s="76">
        <f>【積算根拠及び契約単価】!$R$9</f>
        <v>0</v>
      </c>
      <c r="N736" s="77"/>
      <c r="O736" s="78"/>
      <c r="P736" s="76">
        <f>IF(J736&gt;【積算根拠及び契約単価】!$H$11,(【積算根拠及び契約単価】!$H$11-【積算根拠及び契約単価】!$H$10)*【積算根拠及び契約単価】!$R$10,IF(J736&gt;【積算根拠及び契約単価】!$H$10,(J736-【積算根拠及び契約単価】!$H$10)*【積算根拠及び契約単価】!$R$10,0))</f>
        <v>0</v>
      </c>
      <c r="Q736" s="77"/>
      <c r="R736" s="78"/>
      <c r="S736" s="76">
        <f>IF(J736&gt;【積算根拠及び契約単価】!$H$13,(【積算根拠及び契約単価】!$H$13-【積算根拠及び契約単価】!$H$12)*【積算根拠及び契約単価】!$R$12,IF(J736&gt;【積算根拠及び契約単価】!$H$12,(J736-【積算根拠及び契約単価】!$H$12)*【積算根拠及び契約単価】!$R$12,0))</f>
        <v>0</v>
      </c>
      <c r="T736" s="77"/>
      <c r="U736" s="78"/>
      <c r="V736" s="76">
        <f>IF(J736&gt;【積算根拠及び契約単価】!$H$14,(J736-【積算根拠及び契約単価】!$H$14)*【積算根拠及び契約単価】!$R$14,0)</f>
        <v>0</v>
      </c>
      <c r="W736" s="77"/>
      <c r="X736" s="78"/>
      <c r="Y736" s="75">
        <f t="shared" si="24"/>
        <v>0</v>
      </c>
      <c r="Z736" s="75"/>
      <c r="AA736" s="75"/>
      <c r="AB736" s="75"/>
    </row>
    <row r="737" spans="1:28" ht="15" customHeight="1" x14ac:dyDescent="0.15">
      <c r="D737" s="21"/>
      <c r="E737" s="79" t="s">
        <v>31</v>
      </c>
      <c r="F737" s="79"/>
      <c r="G737" s="79"/>
      <c r="H737" s="80" t="s">
        <v>29</v>
      </c>
      <c r="I737" s="80"/>
      <c r="J737" s="80">
        <v>236</v>
      </c>
      <c r="K737" s="80"/>
      <c r="L737" s="80"/>
      <c r="M737" s="76">
        <f>【積算根拠及び契約単価】!$R$9</f>
        <v>0</v>
      </c>
      <c r="N737" s="77"/>
      <c r="O737" s="78"/>
      <c r="P737" s="76">
        <f>IF(J737&gt;【積算根拠及び契約単価】!$H$11,(【積算根拠及び契約単価】!$H$11-【積算根拠及び契約単価】!$H$10)*【積算根拠及び契約単価】!$R$10,IF(J737&gt;【積算根拠及び契約単価】!$H$10,(J737-【積算根拠及び契約単価】!$H$10)*【積算根拠及び契約単価】!$R$10,0))</f>
        <v>0</v>
      </c>
      <c r="Q737" s="77"/>
      <c r="R737" s="78"/>
      <c r="S737" s="76">
        <f>IF(J737&gt;【積算根拠及び契約単価】!$H$13,(【積算根拠及び契約単価】!$H$13-【積算根拠及び契約単価】!$H$12)*【積算根拠及び契約単価】!$R$12,IF(J737&gt;【積算根拠及び契約単価】!$H$12,(J737-【積算根拠及び契約単価】!$H$12)*【積算根拠及び契約単価】!$R$12,0))</f>
        <v>0</v>
      </c>
      <c r="T737" s="77"/>
      <c r="U737" s="78"/>
      <c r="V737" s="76">
        <f>IF(J737&gt;【積算根拠及び契約単価】!$H$14,(J737-【積算根拠及び契約単価】!$H$14)*【積算根拠及び契約単価】!$R$14,0)</f>
        <v>0</v>
      </c>
      <c r="W737" s="77"/>
      <c r="X737" s="78"/>
      <c r="Y737" s="75">
        <f t="shared" si="24"/>
        <v>0</v>
      </c>
      <c r="Z737" s="75"/>
      <c r="AA737" s="75"/>
      <c r="AB737" s="75"/>
    </row>
    <row r="738" spans="1:28" ht="15" customHeight="1" x14ac:dyDescent="0.15">
      <c r="D738" s="21"/>
      <c r="E738" s="21"/>
      <c r="F738" s="22"/>
    </row>
    <row r="739" spans="1:28" ht="15" customHeight="1" x14ac:dyDescent="0.15">
      <c r="D739" s="21"/>
      <c r="E739" s="21"/>
      <c r="F739" s="22"/>
      <c r="S739" s="74" t="s">
        <v>32</v>
      </c>
      <c r="T739" s="74"/>
      <c r="U739" s="74"/>
      <c r="V739" s="74"/>
      <c r="W739" s="74"/>
      <c r="X739" s="74"/>
      <c r="Y739" s="75">
        <f t="shared" ref="Y739" si="25">SUM(Y714:AB737)</f>
        <v>0</v>
      </c>
      <c r="Z739" s="75"/>
      <c r="AA739" s="75"/>
      <c r="AB739" s="75"/>
    </row>
    <row r="740" spans="1:28" ht="15" customHeight="1" x14ac:dyDescent="0.15">
      <c r="D740" s="21"/>
      <c r="E740" s="21"/>
      <c r="F740" s="22"/>
    </row>
    <row r="741" spans="1:28" ht="15" customHeight="1" x14ac:dyDescent="0.15">
      <c r="A741" s="35"/>
      <c r="B741" s="35"/>
      <c r="C741" s="35"/>
      <c r="D741" s="35"/>
      <c r="E741" s="35" t="s">
        <v>240</v>
      </c>
      <c r="F741" s="22"/>
    </row>
    <row r="742" spans="1:28" ht="15" customHeight="1" x14ac:dyDescent="0.15">
      <c r="A742" s="35"/>
      <c r="B742" s="35"/>
      <c r="C742" s="35"/>
      <c r="D742" s="35"/>
      <c r="E742" s="35" t="s">
        <v>241</v>
      </c>
      <c r="F742" s="22"/>
    </row>
    <row r="743" spans="1:28" ht="15" customHeight="1" x14ac:dyDescent="0.15">
      <c r="A743" s="35"/>
      <c r="B743" s="35"/>
      <c r="C743" s="35"/>
      <c r="D743" s="35"/>
      <c r="E743" s="35" t="s">
        <v>242</v>
      </c>
      <c r="F743" s="22"/>
    </row>
    <row r="744" spans="1:28" ht="15" customHeight="1" x14ac:dyDescent="0.15">
      <c r="A744" s="35"/>
      <c r="B744" s="35"/>
      <c r="C744" s="35"/>
      <c r="D744" s="35"/>
      <c r="E744" s="35" t="s">
        <v>243</v>
      </c>
      <c r="F744" s="22"/>
    </row>
    <row r="745" spans="1:28" ht="15" customHeight="1" x14ac:dyDescent="0.15">
      <c r="A745" s="35"/>
      <c r="B745" s="35"/>
      <c r="C745" s="35"/>
      <c r="D745" s="35"/>
      <c r="E745" s="35" t="s">
        <v>253</v>
      </c>
      <c r="F745" s="22"/>
    </row>
    <row r="746" spans="1:28" ht="15" customHeight="1" x14ac:dyDescent="0.15">
      <c r="A746" s="35"/>
      <c r="B746" s="35"/>
      <c r="C746" s="35"/>
      <c r="D746" s="35"/>
      <c r="E746" s="35" t="s">
        <v>254</v>
      </c>
      <c r="F746" s="22"/>
    </row>
    <row r="747" spans="1:28" ht="15" customHeight="1" x14ac:dyDescent="0.15">
      <c r="A747" s="35"/>
      <c r="B747" s="35"/>
      <c r="C747" s="35"/>
      <c r="E747" s="35" t="s">
        <v>247</v>
      </c>
      <c r="F747" s="22"/>
    </row>
    <row r="748" spans="1:28" ht="15" customHeight="1" x14ac:dyDescent="0.15">
      <c r="A748" s="35"/>
      <c r="B748" s="35"/>
      <c r="C748" s="35"/>
      <c r="E748" s="20" t="s">
        <v>248</v>
      </c>
    </row>
    <row r="749" spans="1:28" ht="15" customHeight="1" x14ac:dyDescent="0.15">
      <c r="A749" s="35"/>
      <c r="B749" s="35"/>
      <c r="C749" s="35"/>
      <c r="E749" s="20" t="s">
        <v>135</v>
      </c>
    </row>
    <row r="750" spans="1:28" ht="15" customHeight="1" x14ac:dyDescent="0.15">
      <c r="A750" s="35"/>
      <c r="B750" s="35"/>
      <c r="C750" s="35"/>
      <c r="E750" s="20" t="s">
        <v>244</v>
      </c>
    </row>
    <row r="751" spans="1:28" ht="15" customHeight="1" x14ac:dyDescent="0.15">
      <c r="A751" s="35"/>
      <c r="B751" s="35"/>
      <c r="C751" s="35"/>
      <c r="E751" s="20" t="s">
        <v>249</v>
      </c>
    </row>
    <row r="752" spans="1:28" ht="15" customHeight="1" x14ac:dyDescent="0.15">
      <c r="A752" s="35"/>
      <c r="B752" s="35"/>
      <c r="C752" s="35"/>
      <c r="E752" s="20" t="s">
        <v>251</v>
      </c>
    </row>
    <row r="753" spans="1:29" ht="15" customHeight="1" x14ac:dyDescent="0.15">
      <c r="A753" s="35"/>
      <c r="B753" s="35"/>
      <c r="C753" s="35"/>
      <c r="D753" s="35"/>
      <c r="E753" s="35" t="s">
        <v>252</v>
      </c>
      <c r="F753" s="22"/>
    </row>
    <row r="754" spans="1:29" ht="15" customHeight="1" x14ac:dyDescent="0.15">
      <c r="A754" s="35"/>
      <c r="B754" s="35"/>
      <c r="C754" s="35"/>
      <c r="D754" s="35"/>
      <c r="E754" s="35" t="s">
        <v>274</v>
      </c>
      <c r="F754" s="22"/>
    </row>
    <row r="755" spans="1:29" ht="15" customHeight="1" x14ac:dyDescent="0.15">
      <c r="D755" s="21"/>
      <c r="E755" s="21"/>
      <c r="F755" s="22"/>
    </row>
    <row r="756" spans="1:29" ht="15" customHeight="1" x14ac:dyDescent="0.15">
      <c r="D756" s="21"/>
      <c r="E756" s="21"/>
      <c r="F756" s="22"/>
    </row>
    <row r="757" spans="1:29" ht="15" customHeight="1" x14ac:dyDescent="0.15">
      <c r="A757" s="32"/>
      <c r="B757" s="32"/>
      <c r="C757" s="21"/>
      <c r="E757" s="27"/>
      <c r="F757" s="27"/>
      <c r="G757" s="27"/>
      <c r="H757" s="27"/>
      <c r="I757" s="27"/>
      <c r="J757" s="27"/>
      <c r="K757" s="27"/>
      <c r="L757" s="27"/>
      <c r="M757" s="28"/>
      <c r="N757" s="28"/>
      <c r="O757" s="28"/>
      <c r="P757" s="28"/>
      <c r="Q757" s="28"/>
      <c r="R757" s="28"/>
      <c r="S757" s="28"/>
      <c r="T757" s="28"/>
      <c r="U757" s="28"/>
      <c r="V757" s="28"/>
    </row>
    <row r="758" spans="1:29" ht="15" customHeight="1" x14ac:dyDescent="0.15">
      <c r="A758" s="32"/>
      <c r="B758" s="32"/>
      <c r="C758" s="21"/>
      <c r="D758" s="27" t="s">
        <v>0</v>
      </c>
      <c r="E758" s="27"/>
      <c r="F758" s="27"/>
      <c r="G758" s="27"/>
      <c r="H758" s="27"/>
      <c r="I758" s="27"/>
      <c r="J758" s="27"/>
      <c r="K758" s="27"/>
      <c r="L758" s="27"/>
      <c r="M758" s="28"/>
      <c r="N758" s="28"/>
      <c r="O758" s="28"/>
      <c r="P758" s="28"/>
      <c r="Q758" s="28"/>
      <c r="R758" s="28"/>
      <c r="S758" s="28"/>
      <c r="T758" s="28"/>
      <c r="U758" s="28"/>
      <c r="V758" s="28"/>
    </row>
    <row r="759" spans="1:29" ht="15" customHeight="1" x14ac:dyDescent="0.15">
      <c r="A759" s="32"/>
      <c r="B759" s="32"/>
      <c r="C759" s="21"/>
      <c r="E759" s="21"/>
      <c r="F759" s="22"/>
    </row>
    <row r="760" spans="1:29" ht="15" customHeight="1" x14ac:dyDescent="0.15">
      <c r="A760" s="32"/>
      <c r="B760" s="32"/>
      <c r="C760" s="21"/>
      <c r="D760" s="21"/>
      <c r="E760" s="21"/>
      <c r="F760" s="22"/>
    </row>
    <row r="761" spans="1:29" ht="15" customHeight="1" x14ac:dyDescent="0.15">
      <c r="A761" s="32"/>
      <c r="B761" s="32"/>
      <c r="C761" s="21"/>
      <c r="D761" s="21"/>
      <c r="E761" s="81" t="s">
        <v>1</v>
      </c>
      <c r="F761" s="81"/>
      <c r="G761" s="81"/>
      <c r="H761" s="23" t="s">
        <v>2</v>
      </c>
      <c r="I761" s="26" t="s">
        <v>103</v>
      </c>
      <c r="J761" s="26"/>
      <c r="K761" s="26"/>
    </row>
    <row r="762" spans="1:29" ht="15" customHeight="1" x14ac:dyDescent="0.15">
      <c r="A762" s="32"/>
      <c r="B762" s="32"/>
      <c r="C762" s="21"/>
      <c r="D762" s="21"/>
      <c r="E762" s="81" t="s">
        <v>4</v>
      </c>
      <c r="F762" s="81"/>
      <c r="G762" s="81"/>
      <c r="H762" s="23" t="s">
        <v>2</v>
      </c>
      <c r="I762" s="20" t="s">
        <v>105</v>
      </c>
    </row>
    <row r="763" spans="1:29" ht="15" customHeight="1" x14ac:dyDescent="0.15">
      <c r="A763" s="32"/>
      <c r="B763" s="32"/>
      <c r="C763" s="21"/>
      <c r="D763" s="21"/>
      <c r="E763" s="81" t="s">
        <v>6</v>
      </c>
      <c r="F763" s="81"/>
      <c r="G763" s="81"/>
      <c r="H763" s="23" t="s">
        <v>2</v>
      </c>
      <c r="I763" s="20" t="s">
        <v>7</v>
      </c>
    </row>
    <row r="764" spans="1:29" ht="15" customHeight="1" x14ac:dyDescent="0.15">
      <c r="A764" s="32"/>
      <c r="B764" s="32"/>
      <c r="C764" s="21"/>
      <c r="D764" s="21"/>
      <c r="E764" s="21"/>
      <c r="F764" s="21"/>
      <c r="G764" s="23"/>
    </row>
    <row r="765" spans="1:29" ht="15" customHeight="1" x14ac:dyDescent="0.15">
      <c r="A765" s="32"/>
      <c r="B765" s="32"/>
      <c r="C765" s="21"/>
      <c r="D765" s="21"/>
      <c r="E765" s="79" t="s">
        <v>8</v>
      </c>
      <c r="F765" s="79"/>
      <c r="G765" s="79"/>
      <c r="H765" s="79"/>
      <c r="I765" s="79"/>
      <c r="J765" s="82" t="s">
        <v>9</v>
      </c>
      <c r="K765" s="82"/>
      <c r="L765" s="82"/>
      <c r="M765" s="83" t="s">
        <v>10</v>
      </c>
      <c r="N765" s="84"/>
      <c r="O765" s="85"/>
      <c r="P765" s="74" t="s">
        <v>11</v>
      </c>
      <c r="Q765" s="74"/>
      <c r="R765" s="74"/>
      <c r="S765" s="74"/>
      <c r="T765" s="74"/>
      <c r="U765" s="74"/>
      <c r="V765" s="74"/>
      <c r="W765" s="74"/>
      <c r="X765" s="74"/>
      <c r="Y765" s="74" t="s">
        <v>12</v>
      </c>
      <c r="Z765" s="74"/>
      <c r="AA765" s="74"/>
      <c r="AB765" s="74"/>
    </row>
    <row r="766" spans="1:29" ht="15" customHeight="1" x14ac:dyDescent="0.15">
      <c r="A766" s="32"/>
      <c r="B766" s="32"/>
      <c r="C766" s="21"/>
      <c r="D766" s="21"/>
      <c r="E766" s="79"/>
      <c r="F766" s="79"/>
      <c r="G766" s="79"/>
      <c r="H766" s="79"/>
      <c r="I766" s="79"/>
      <c r="J766" s="82"/>
      <c r="K766" s="82"/>
      <c r="L766" s="82"/>
      <c r="M766" s="86"/>
      <c r="N766" s="87"/>
      <c r="O766" s="88"/>
      <c r="P766" s="74" t="s">
        <v>13</v>
      </c>
      <c r="Q766" s="74"/>
      <c r="R766" s="74"/>
      <c r="S766" s="74" t="s">
        <v>14</v>
      </c>
      <c r="T766" s="74"/>
      <c r="U766" s="74"/>
      <c r="V766" s="74" t="s">
        <v>15</v>
      </c>
      <c r="W766" s="74"/>
      <c r="X766" s="74"/>
      <c r="Y766" s="74"/>
      <c r="Z766" s="74"/>
      <c r="AA766" s="74"/>
      <c r="AB766" s="74"/>
    </row>
    <row r="767" spans="1:29" ht="15" customHeight="1" x14ac:dyDescent="0.15">
      <c r="A767" s="32"/>
      <c r="B767" s="32"/>
      <c r="C767" s="21"/>
      <c r="D767" s="21"/>
      <c r="E767" s="79"/>
      <c r="F767" s="79"/>
      <c r="G767" s="79"/>
      <c r="H767" s="79"/>
      <c r="I767" s="79"/>
      <c r="J767" s="82"/>
      <c r="K767" s="82"/>
      <c r="L767" s="82"/>
      <c r="M767" s="89"/>
      <c r="N767" s="90"/>
      <c r="O767" s="91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</row>
    <row r="768" spans="1:29" ht="15" customHeight="1" x14ac:dyDescent="0.15">
      <c r="A768" s="32"/>
      <c r="B768" s="32"/>
      <c r="C768" s="21"/>
      <c r="D768" s="21"/>
      <c r="E768" s="79" t="s">
        <v>16</v>
      </c>
      <c r="F768" s="79"/>
      <c r="G768" s="79"/>
      <c r="H768" s="80" t="s">
        <v>30</v>
      </c>
      <c r="I768" s="80"/>
      <c r="J768" s="80">
        <v>306</v>
      </c>
      <c r="K768" s="80"/>
      <c r="L768" s="80"/>
      <c r="M768" s="76">
        <f>【積算根拠及び契約単価】!$R$9</f>
        <v>0</v>
      </c>
      <c r="N768" s="77"/>
      <c r="O768" s="78"/>
      <c r="P768" s="76">
        <f>IF(J768&gt;【積算根拠及び契約単価】!$H$11,(【積算根拠及び契約単価】!$H$11-【積算根拠及び契約単価】!$H$10)*【積算根拠及び契約単価】!$R$10,IF(J768&gt;【積算根拠及び契約単価】!$H$10,(J768-【積算根拠及び契約単価】!$H$10)*【積算根拠及び契約単価】!$R$10,0))</f>
        <v>0</v>
      </c>
      <c r="Q768" s="77"/>
      <c r="R768" s="78"/>
      <c r="S768" s="76">
        <f>IF(J768&gt;【積算根拠及び契約単価】!$H$13,(【積算根拠及び契約単価】!$H$13-【積算根拠及び契約単価】!$H$12)*【積算根拠及び契約単価】!$R$12,IF(J768&gt;【積算根拠及び契約単価】!$H$12,(J768-【積算根拠及び契約単価】!$H$12)*【積算根拠及び契約単価】!$R$12,0))</f>
        <v>0</v>
      </c>
      <c r="T768" s="77"/>
      <c r="U768" s="78"/>
      <c r="V768" s="76">
        <f>IF(J768&gt;【積算根拠及び契約単価】!$H$14,(J768-【積算根拠及び契約単価】!$H$14)*【積算根拠及び契約単価】!$R$14,0)</f>
        <v>0</v>
      </c>
      <c r="W768" s="77"/>
      <c r="X768" s="78"/>
      <c r="Y768" s="75">
        <f t="shared" ref="Y768:Y791" si="26">ROUNDDOWN(M768+P768+S768+V768,0)</f>
        <v>0</v>
      </c>
      <c r="Z768" s="75"/>
      <c r="AA768" s="75"/>
      <c r="AB768" s="75"/>
      <c r="AC768" s="24"/>
    </row>
    <row r="769" spans="1:28" ht="15" customHeight="1" x14ac:dyDescent="0.15">
      <c r="A769" s="32"/>
      <c r="B769" s="32"/>
      <c r="C769" s="21"/>
      <c r="D769" s="21"/>
      <c r="E769" s="79" t="s">
        <v>16</v>
      </c>
      <c r="F769" s="79"/>
      <c r="G769" s="79"/>
      <c r="H769" s="80" t="s">
        <v>18</v>
      </c>
      <c r="I769" s="80"/>
      <c r="J769" s="80">
        <v>281</v>
      </c>
      <c r="K769" s="80"/>
      <c r="L769" s="80"/>
      <c r="M769" s="76">
        <f>【積算根拠及び契約単価】!$R$9</f>
        <v>0</v>
      </c>
      <c r="N769" s="77"/>
      <c r="O769" s="78"/>
      <c r="P769" s="76">
        <f>IF(J769&gt;【積算根拠及び契約単価】!$H$11,(【積算根拠及び契約単価】!$H$11-【積算根拠及び契約単価】!$H$10)*【積算根拠及び契約単価】!$R$10,IF(J769&gt;【積算根拠及び契約単価】!$H$10,(J769-【積算根拠及び契約単価】!$H$10)*【積算根拠及び契約単価】!$R$10,0))</f>
        <v>0</v>
      </c>
      <c r="Q769" s="77"/>
      <c r="R769" s="78"/>
      <c r="S769" s="76">
        <f>IF(J769&gt;【積算根拠及び契約単価】!$H$13,(【積算根拠及び契約単価】!$H$13-【積算根拠及び契約単価】!$H$12)*【積算根拠及び契約単価】!$R$12,IF(J769&gt;【積算根拠及び契約単価】!$H$12,(J769-【積算根拠及び契約単価】!$H$12)*【積算根拠及び契約単価】!$R$12,0))</f>
        <v>0</v>
      </c>
      <c r="T769" s="77"/>
      <c r="U769" s="78"/>
      <c r="V769" s="76">
        <f>IF(J769&gt;【積算根拠及び契約単価】!$H$14,(J769-【積算根拠及び契約単価】!$H$14)*【積算根拠及び契約単価】!$R$14,0)</f>
        <v>0</v>
      </c>
      <c r="W769" s="77"/>
      <c r="X769" s="78"/>
      <c r="Y769" s="75">
        <f t="shared" si="26"/>
        <v>0</v>
      </c>
      <c r="Z769" s="75"/>
      <c r="AA769" s="75"/>
      <c r="AB769" s="75"/>
    </row>
    <row r="770" spans="1:28" ht="15" customHeight="1" x14ac:dyDescent="0.15">
      <c r="D770" s="21"/>
      <c r="E770" s="79" t="s">
        <v>16</v>
      </c>
      <c r="F770" s="79"/>
      <c r="G770" s="79"/>
      <c r="H770" s="80" t="s">
        <v>19</v>
      </c>
      <c r="I770" s="80"/>
      <c r="J770" s="80">
        <v>230</v>
      </c>
      <c r="K770" s="80"/>
      <c r="L770" s="80"/>
      <c r="M770" s="76">
        <f>【積算根拠及び契約単価】!$R$9</f>
        <v>0</v>
      </c>
      <c r="N770" s="77"/>
      <c r="O770" s="78"/>
      <c r="P770" s="76">
        <f>IF(J770&gt;【積算根拠及び契約単価】!$H$11,(【積算根拠及び契約単価】!$H$11-【積算根拠及び契約単価】!$H$10)*【積算根拠及び契約単価】!$R$10,IF(J770&gt;【積算根拠及び契約単価】!$H$10,(J770-【積算根拠及び契約単価】!$H$10)*【積算根拠及び契約単価】!$R$10,0))</f>
        <v>0</v>
      </c>
      <c r="Q770" s="77"/>
      <c r="R770" s="78"/>
      <c r="S770" s="76">
        <f>IF(J770&gt;【積算根拠及び契約単価】!$H$13,(【積算根拠及び契約単価】!$H$13-【積算根拠及び契約単価】!$H$12)*【積算根拠及び契約単価】!$R$12,IF(J770&gt;【積算根拠及び契約単価】!$H$12,(J770-【積算根拠及び契約単価】!$H$12)*【積算根拠及び契約単価】!$R$12,0))</f>
        <v>0</v>
      </c>
      <c r="T770" s="77"/>
      <c r="U770" s="78"/>
      <c r="V770" s="76">
        <f>IF(J770&gt;【積算根拠及び契約単価】!$H$14,(J770-【積算根拠及び契約単価】!$H$14)*【積算根拠及び契約単価】!$R$14,0)</f>
        <v>0</v>
      </c>
      <c r="W770" s="77"/>
      <c r="X770" s="78"/>
      <c r="Y770" s="75">
        <f t="shared" si="26"/>
        <v>0</v>
      </c>
      <c r="Z770" s="75"/>
      <c r="AA770" s="75"/>
      <c r="AB770" s="75"/>
    </row>
    <row r="771" spans="1:28" ht="15" customHeight="1" x14ac:dyDescent="0.15">
      <c r="D771" s="21"/>
      <c r="E771" s="79" t="s">
        <v>16</v>
      </c>
      <c r="F771" s="79"/>
      <c r="G771" s="79"/>
      <c r="H771" s="80" t="s">
        <v>20</v>
      </c>
      <c r="I771" s="80"/>
      <c r="J771" s="80">
        <v>245</v>
      </c>
      <c r="K771" s="80"/>
      <c r="L771" s="80"/>
      <c r="M771" s="76">
        <f>【積算根拠及び契約単価】!$R$9</f>
        <v>0</v>
      </c>
      <c r="N771" s="77"/>
      <c r="O771" s="78"/>
      <c r="P771" s="76">
        <f>IF(J771&gt;【積算根拠及び契約単価】!$H$11,(【積算根拠及び契約単価】!$H$11-【積算根拠及び契約単価】!$H$10)*【積算根拠及び契約単価】!$R$10,IF(J771&gt;【積算根拠及び契約単価】!$H$10,(J771-【積算根拠及び契約単価】!$H$10)*【積算根拠及び契約単価】!$R$10,0))</f>
        <v>0</v>
      </c>
      <c r="Q771" s="77"/>
      <c r="R771" s="78"/>
      <c r="S771" s="76">
        <f>IF(J771&gt;【積算根拠及び契約単価】!$H$13,(【積算根拠及び契約単価】!$H$13-【積算根拠及び契約単価】!$H$12)*【積算根拠及び契約単価】!$R$12,IF(J771&gt;【積算根拠及び契約単価】!$H$12,(J771-【積算根拠及び契約単価】!$H$12)*【積算根拠及び契約単価】!$R$12,0))</f>
        <v>0</v>
      </c>
      <c r="T771" s="77"/>
      <c r="U771" s="78"/>
      <c r="V771" s="76">
        <f>IF(J771&gt;【積算根拠及び契約単価】!$H$14,(J771-【積算根拠及び契約単価】!$H$14)*【積算根拠及び契約単価】!$R$14,0)</f>
        <v>0</v>
      </c>
      <c r="W771" s="77"/>
      <c r="X771" s="78"/>
      <c r="Y771" s="75">
        <f t="shared" si="26"/>
        <v>0</v>
      </c>
      <c r="Z771" s="75"/>
      <c r="AA771" s="75"/>
      <c r="AB771" s="75"/>
    </row>
    <row r="772" spans="1:28" ht="15" customHeight="1" x14ac:dyDescent="0.15">
      <c r="D772" s="21"/>
      <c r="E772" s="79" t="s">
        <v>16</v>
      </c>
      <c r="F772" s="79"/>
      <c r="G772" s="79"/>
      <c r="H772" s="80" t="s">
        <v>21</v>
      </c>
      <c r="I772" s="80"/>
      <c r="J772" s="80">
        <v>251</v>
      </c>
      <c r="K772" s="80"/>
      <c r="L772" s="80"/>
      <c r="M772" s="76">
        <f>【積算根拠及び契約単価】!$R$9</f>
        <v>0</v>
      </c>
      <c r="N772" s="77"/>
      <c r="O772" s="78"/>
      <c r="P772" s="76">
        <f>IF(J772&gt;【積算根拠及び契約単価】!$H$11,(【積算根拠及び契約単価】!$H$11-【積算根拠及び契約単価】!$H$10)*【積算根拠及び契約単価】!$R$10,IF(J772&gt;【積算根拠及び契約単価】!$H$10,(J772-【積算根拠及び契約単価】!$H$10)*【積算根拠及び契約単価】!$R$10,0))</f>
        <v>0</v>
      </c>
      <c r="Q772" s="77"/>
      <c r="R772" s="78"/>
      <c r="S772" s="76">
        <f>IF(J772&gt;【積算根拠及び契約単価】!$H$13,(【積算根拠及び契約単価】!$H$13-【積算根拠及び契約単価】!$H$12)*【積算根拠及び契約単価】!$R$12,IF(J772&gt;【積算根拠及び契約単価】!$H$12,(J772-【積算根拠及び契約単価】!$H$12)*【積算根拠及び契約単価】!$R$12,0))</f>
        <v>0</v>
      </c>
      <c r="T772" s="77"/>
      <c r="U772" s="78"/>
      <c r="V772" s="76">
        <f>IF(J772&gt;【積算根拠及び契約単価】!$H$14,(J772-【積算根拠及び契約単価】!$H$14)*【積算根拠及び契約単価】!$R$14,0)</f>
        <v>0</v>
      </c>
      <c r="W772" s="77"/>
      <c r="X772" s="78"/>
      <c r="Y772" s="75">
        <f t="shared" si="26"/>
        <v>0</v>
      </c>
      <c r="Z772" s="75"/>
      <c r="AA772" s="75"/>
      <c r="AB772" s="75"/>
    </row>
    <row r="773" spans="1:28" ht="15" customHeight="1" x14ac:dyDescent="0.15">
      <c r="D773" s="21"/>
      <c r="E773" s="79" t="s">
        <v>16</v>
      </c>
      <c r="F773" s="79"/>
      <c r="G773" s="79"/>
      <c r="H773" s="80" t="s">
        <v>22</v>
      </c>
      <c r="I773" s="80"/>
      <c r="J773" s="80">
        <v>284</v>
      </c>
      <c r="K773" s="80"/>
      <c r="L773" s="80"/>
      <c r="M773" s="76">
        <f>【積算根拠及び契約単価】!$R$9</f>
        <v>0</v>
      </c>
      <c r="N773" s="77"/>
      <c r="O773" s="78"/>
      <c r="P773" s="76">
        <f>IF(J773&gt;【積算根拠及び契約単価】!$H$11,(【積算根拠及び契約単価】!$H$11-【積算根拠及び契約単価】!$H$10)*【積算根拠及び契約単価】!$R$10,IF(J773&gt;【積算根拠及び契約単価】!$H$10,(J773-【積算根拠及び契約単価】!$H$10)*【積算根拠及び契約単価】!$R$10,0))</f>
        <v>0</v>
      </c>
      <c r="Q773" s="77"/>
      <c r="R773" s="78"/>
      <c r="S773" s="76">
        <f>IF(J773&gt;【積算根拠及び契約単価】!$H$13,(【積算根拠及び契約単価】!$H$13-【積算根拠及び契約単価】!$H$12)*【積算根拠及び契約単価】!$R$12,IF(J773&gt;【積算根拠及び契約単価】!$H$12,(J773-【積算根拠及び契約単価】!$H$12)*【積算根拠及び契約単価】!$R$12,0))</f>
        <v>0</v>
      </c>
      <c r="T773" s="77"/>
      <c r="U773" s="78"/>
      <c r="V773" s="76">
        <f>IF(J773&gt;【積算根拠及び契約単価】!$H$14,(J773-【積算根拠及び契約単価】!$H$14)*【積算根拠及び契約単価】!$R$14,0)</f>
        <v>0</v>
      </c>
      <c r="W773" s="77"/>
      <c r="X773" s="78"/>
      <c r="Y773" s="75">
        <f t="shared" si="26"/>
        <v>0</v>
      </c>
      <c r="Z773" s="75"/>
      <c r="AA773" s="75"/>
      <c r="AB773" s="75"/>
    </row>
    <row r="774" spans="1:28" ht="15" customHeight="1" x14ac:dyDescent="0.15">
      <c r="E774" s="79" t="s">
        <v>16</v>
      </c>
      <c r="F774" s="79"/>
      <c r="G774" s="79"/>
      <c r="H774" s="80" t="s">
        <v>23</v>
      </c>
      <c r="I774" s="80"/>
      <c r="J774" s="80">
        <v>303</v>
      </c>
      <c r="K774" s="80"/>
      <c r="L774" s="80"/>
      <c r="M774" s="76">
        <f>【積算根拠及び契約単価】!$R$9</f>
        <v>0</v>
      </c>
      <c r="N774" s="77"/>
      <c r="O774" s="78"/>
      <c r="P774" s="76">
        <f>IF(J774&gt;【積算根拠及び契約単価】!$H$11,(【積算根拠及び契約単価】!$H$11-【積算根拠及び契約単価】!$H$10)*【積算根拠及び契約単価】!$R$10,IF(J774&gt;【積算根拠及び契約単価】!$H$10,(J774-【積算根拠及び契約単価】!$H$10)*【積算根拠及び契約単価】!$R$10,0))</f>
        <v>0</v>
      </c>
      <c r="Q774" s="77"/>
      <c r="R774" s="78"/>
      <c r="S774" s="76">
        <f>IF(J774&gt;【積算根拠及び契約単価】!$H$13,(【積算根拠及び契約単価】!$H$13-【積算根拠及び契約単価】!$H$12)*【積算根拠及び契約単価】!$R$12,IF(J774&gt;【積算根拠及び契約単価】!$H$12,(J774-【積算根拠及び契約単価】!$H$12)*【積算根拠及び契約単価】!$R$12,0))</f>
        <v>0</v>
      </c>
      <c r="T774" s="77"/>
      <c r="U774" s="78"/>
      <c r="V774" s="76">
        <f>IF(J774&gt;【積算根拠及び契約単価】!$H$14,(J774-【積算根拠及び契約単価】!$H$14)*【積算根拠及び契約単価】!$R$14,0)</f>
        <v>0</v>
      </c>
      <c r="W774" s="77"/>
      <c r="X774" s="78"/>
      <c r="Y774" s="75">
        <f t="shared" si="26"/>
        <v>0</v>
      </c>
      <c r="Z774" s="75"/>
      <c r="AA774" s="75"/>
      <c r="AB774" s="75"/>
    </row>
    <row r="775" spans="1:28" ht="15" customHeight="1" x14ac:dyDescent="0.15">
      <c r="E775" s="79" t="s">
        <v>16</v>
      </c>
      <c r="F775" s="79"/>
      <c r="G775" s="79"/>
      <c r="H775" s="80" t="s">
        <v>24</v>
      </c>
      <c r="I775" s="80"/>
      <c r="J775" s="80">
        <v>322</v>
      </c>
      <c r="K775" s="80"/>
      <c r="L775" s="80"/>
      <c r="M775" s="76">
        <f>【積算根拠及び契約単価】!$R$9</f>
        <v>0</v>
      </c>
      <c r="N775" s="77"/>
      <c r="O775" s="78"/>
      <c r="P775" s="76">
        <f>IF(J775&gt;【積算根拠及び契約単価】!$H$11,(【積算根拠及び契約単価】!$H$11-【積算根拠及び契約単価】!$H$10)*【積算根拠及び契約単価】!$R$10,IF(J775&gt;【積算根拠及び契約単価】!$H$10,(J775-【積算根拠及び契約単価】!$H$10)*【積算根拠及び契約単価】!$R$10,0))</f>
        <v>0</v>
      </c>
      <c r="Q775" s="77"/>
      <c r="R775" s="78"/>
      <c r="S775" s="76">
        <f>IF(J775&gt;【積算根拠及び契約単価】!$H$13,(【積算根拠及び契約単価】!$H$13-【積算根拠及び契約単価】!$H$12)*【積算根拠及び契約単価】!$R$12,IF(J775&gt;【積算根拠及び契約単価】!$H$12,(J775-【積算根拠及び契約単価】!$H$12)*【積算根拠及び契約単価】!$R$12,0))</f>
        <v>0</v>
      </c>
      <c r="T775" s="77"/>
      <c r="U775" s="78"/>
      <c r="V775" s="76">
        <f>IF(J775&gt;【積算根拠及び契約単価】!$H$14,(J775-【積算根拠及び契約単価】!$H$14)*【積算根拠及び契約単価】!$R$14,0)</f>
        <v>0</v>
      </c>
      <c r="W775" s="77"/>
      <c r="X775" s="78"/>
      <c r="Y775" s="75">
        <f t="shared" si="26"/>
        <v>0</v>
      </c>
      <c r="Z775" s="75"/>
      <c r="AA775" s="75"/>
      <c r="AB775" s="75"/>
    </row>
    <row r="776" spans="1:28" ht="15" customHeight="1" x14ac:dyDescent="0.15">
      <c r="E776" s="79" t="s">
        <v>16</v>
      </c>
      <c r="F776" s="79"/>
      <c r="G776" s="79"/>
      <c r="H776" s="80" t="s">
        <v>25</v>
      </c>
      <c r="I776" s="80"/>
      <c r="J776" s="80">
        <v>320</v>
      </c>
      <c r="K776" s="80"/>
      <c r="L776" s="80"/>
      <c r="M776" s="76">
        <f>【積算根拠及び契約単価】!$R$9</f>
        <v>0</v>
      </c>
      <c r="N776" s="77"/>
      <c r="O776" s="78"/>
      <c r="P776" s="76">
        <f>IF(J776&gt;【積算根拠及び契約単価】!$H$11,(【積算根拠及び契約単価】!$H$11-【積算根拠及び契約単価】!$H$10)*【積算根拠及び契約単価】!$R$10,IF(J776&gt;【積算根拠及び契約単価】!$H$10,(J776-【積算根拠及び契約単価】!$H$10)*【積算根拠及び契約単価】!$R$10,0))</f>
        <v>0</v>
      </c>
      <c r="Q776" s="77"/>
      <c r="R776" s="78"/>
      <c r="S776" s="76">
        <f>IF(J776&gt;【積算根拠及び契約単価】!$H$13,(【積算根拠及び契約単価】!$H$13-【積算根拠及び契約単価】!$H$12)*【積算根拠及び契約単価】!$R$12,IF(J776&gt;【積算根拠及び契約単価】!$H$12,(J776-【積算根拠及び契約単価】!$H$12)*【積算根拠及び契約単価】!$R$12,0))</f>
        <v>0</v>
      </c>
      <c r="T776" s="77"/>
      <c r="U776" s="78"/>
      <c r="V776" s="76">
        <f>IF(J776&gt;【積算根拠及び契約単価】!$H$14,(J776-【積算根拠及び契約単価】!$H$14)*【積算根拠及び契約単価】!$R$14,0)</f>
        <v>0</v>
      </c>
      <c r="W776" s="77"/>
      <c r="X776" s="78"/>
      <c r="Y776" s="75">
        <f t="shared" si="26"/>
        <v>0</v>
      </c>
      <c r="Z776" s="75"/>
      <c r="AA776" s="75"/>
      <c r="AB776" s="75"/>
    </row>
    <row r="777" spans="1:28" ht="15" customHeight="1" x14ac:dyDescent="0.15">
      <c r="E777" s="79" t="s">
        <v>26</v>
      </c>
      <c r="F777" s="79"/>
      <c r="G777" s="79"/>
      <c r="H777" s="80" t="s">
        <v>27</v>
      </c>
      <c r="I777" s="80"/>
      <c r="J777" s="80">
        <v>380</v>
      </c>
      <c r="K777" s="80"/>
      <c r="L777" s="80"/>
      <c r="M777" s="76">
        <f>【積算根拠及び契約単価】!$R$9</f>
        <v>0</v>
      </c>
      <c r="N777" s="77"/>
      <c r="O777" s="78"/>
      <c r="P777" s="76">
        <f>IF(J777&gt;【積算根拠及び契約単価】!$H$11,(【積算根拠及び契約単価】!$H$11-【積算根拠及び契約単価】!$H$10)*【積算根拠及び契約単価】!$R$10,IF(J777&gt;【積算根拠及び契約単価】!$H$10,(J777-【積算根拠及び契約単価】!$H$10)*【積算根拠及び契約単価】!$R$10,0))</f>
        <v>0</v>
      </c>
      <c r="Q777" s="77"/>
      <c r="R777" s="78"/>
      <c r="S777" s="76">
        <f>IF(J777&gt;【積算根拠及び契約単価】!$H$13,(【積算根拠及び契約単価】!$H$13-【積算根拠及び契約単価】!$H$12)*【積算根拠及び契約単価】!$R$12,IF(J777&gt;【積算根拠及び契約単価】!$H$12,(J777-【積算根拠及び契約単価】!$H$12)*【積算根拠及び契約単価】!$R$12,0))</f>
        <v>0</v>
      </c>
      <c r="T777" s="77"/>
      <c r="U777" s="78"/>
      <c r="V777" s="76">
        <f>IF(J777&gt;【積算根拠及び契約単価】!$H$14,(J777-【積算根拠及び契約単価】!$H$14)*【積算根拠及び契約単価】!$R$14,0)</f>
        <v>0</v>
      </c>
      <c r="W777" s="77"/>
      <c r="X777" s="78"/>
      <c r="Y777" s="75">
        <f t="shared" si="26"/>
        <v>0</v>
      </c>
      <c r="Z777" s="75"/>
      <c r="AA777" s="75"/>
      <c r="AB777" s="75"/>
    </row>
    <row r="778" spans="1:28" ht="15" customHeight="1" x14ac:dyDescent="0.15">
      <c r="E778" s="79" t="s">
        <v>26</v>
      </c>
      <c r="F778" s="79"/>
      <c r="G778" s="79"/>
      <c r="H778" s="80" t="s">
        <v>28</v>
      </c>
      <c r="I778" s="80"/>
      <c r="J778" s="80">
        <v>296</v>
      </c>
      <c r="K778" s="80"/>
      <c r="L778" s="80"/>
      <c r="M778" s="76">
        <f>【積算根拠及び契約単価】!$R$9</f>
        <v>0</v>
      </c>
      <c r="N778" s="77"/>
      <c r="O778" s="78"/>
      <c r="P778" s="76">
        <f>IF(J778&gt;【積算根拠及び契約単価】!$H$11,(【積算根拠及び契約単価】!$H$11-【積算根拠及び契約単価】!$H$10)*【積算根拠及び契約単価】!$R$10,IF(J778&gt;【積算根拠及び契約単価】!$H$10,(J778-【積算根拠及び契約単価】!$H$10)*【積算根拠及び契約単価】!$R$10,0))</f>
        <v>0</v>
      </c>
      <c r="Q778" s="77"/>
      <c r="R778" s="78"/>
      <c r="S778" s="76">
        <f>IF(J778&gt;【積算根拠及び契約単価】!$H$13,(【積算根拠及び契約単価】!$H$13-【積算根拠及び契約単価】!$H$12)*【積算根拠及び契約単価】!$R$12,IF(J778&gt;【積算根拠及び契約単価】!$H$12,(J778-【積算根拠及び契約単価】!$H$12)*【積算根拠及び契約単価】!$R$12,0))</f>
        <v>0</v>
      </c>
      <c r="T778" s="77"/>
      <c r="U778" s="78"/>
      <c r="V778" s="76">
        <f>IF(J778&gt;【積算根拠及び契約単価】!$H$14,(J778-【積算根拠及び契約単価】!$H$14)*【積算根拠及び契約単価】!$R$14,0)</f>
        <v>0</v>
      </c>
      <c r="W778" s="77"/>
      <c r="X778" s="78"/>
      <c r="Y778" s="75">
        <f t="shared" si="26"/>
        <v>0</v>
      </c>
      <c r="Z778" s="75"/>
      <c r="AA778" s="75"/>
      <c r="AB778" s="75"/>
    </row>
    <row r="779" spans="1:28" ht="15" customHeight="1" x14ac:dyDescent="0.15">
      <c r="E779" s="79" t="s">
        <v>26</v>
      </c>
      <c r="F779" s="79"/>
      <c r="G779" s="79"/>
      <c r="H779" s="80" t="s">
        <v>29</v>
      </c>
      <c r="I779" s="80"/>
      <c r="J779" s="80">
        <v>281</v>
      </c>
      <c r="K779" s="80"/>
      <c r="L779" s="80"/>
      <c r="M779" s="76">
        <f>【積算根拠及び契約単価】!$R$9</f>
        <v>0</v>
      </c>
      <c r="N779" s="77"/>
      <c r="O779" s="78"/>
      <c r="P779" s="76">
        <f>IF(J779&gt;【積算根拠及び契約単価】!$H$11,(【積算根拠及び契約単価】!$H$11-【積算根拠及び契約単価】!$H$10)*【積算根拠及び契約単価】!$R$10,IF(J779&gt;【積算根拠及び契約単価】!$H$10,(J779-【積算根拠及び契約単価】!$H$10)*【積算根拠及び契約単価】!$R$10,0))</f>
        <v>0</v>
      </c>
      <c r="Q779" s="77"/>
      <c r="R779" s="78"/>
      <c r="S779" s="76">
        <f>IF(J779&gt;【積算根拠及び契約単価】!$H$13,(【積算根拠及び契約単価】!$H$13-【積算根拠及び契約単価】!$H$12)*【積算根拠及び契約単価】!$R$12,IF(J779&gt;【積算根拠及び契約単価】!$H$12,(J779-【積算根拠及び契約単価】!$H$12)*【積算根拠及び契約単価】!$R$12,0))</f>
        <v>0</v>
      </c>
      <c r="T779" s="77"/>
      <c r="U779" s="78"/>
      <c r="V779" s="76">
        <f>IF(J779&gt;【積算根拠及び契約単価】!$H$14,(J779-【積算根拠及び契約単価】!$H$14)*【積算根拠及び契約単価】!$R$14,0)</f>
        <v>0</v>
      </c>
      <c r="W779" s="77"/>
      <c r="X779" s="78"/>
      <c r="Y779" s="75">
        <f t="shared" si="26"/>
        <v>0</v>
      </c>
      <c r="Z779" s="75"/>
      <c r="AA779" s="75"/>
      <c r="AB779" s="75"/>
    </row>
    <row r="780" spans="1:28" ht="15" customHeight="1" x14ac:dyDescent="0.15">
      <c r="D780" s="21"/>
      <c r="E780" s="79" t="s">
        <v>26</v>
      </c>
      <c r="F780" s="79"/>
      <c r="G780" s="79"/>
      <c r="H780" s="80" t="s">
        <v>30</v>
      </c>
      <c r="I780" s="80"/>
      <c r="J780" s="80">
        <v>287</v>
      </c>
      <c r="K780" s="80"/>
      <c r="L780" s="80"/>
      <c r="M780" s="76">
        <f>【積算根拠及び契約単価】!$R$9</f>
        <v>0</v>
      </c>
      <c r="N780" s="77"/>
      <c r="O780" s="78"/>
      <c r="P780" s="76">
        <f>IF(J780&gt;【積算根拠及び契約単価】!$H$11,(【積算根拠及び契約単価】!$H$11-【積算根拠及び契約単価】!$H$10)*【積算根拠及び契約単価】!$R$10,IF(J780&gt;【積算根拠及び契約単価】!$H$10,(J780-【積算根拠及び契約単価】!$H$10)*【積算根拠及び契約単価】!$R$10,0))</f>
        <v>0</v>
      </c>
      <c r="Q780" s="77"/>
      <c r="R780" s="78"/>
      <c r="S780" s="76">
        <f>IF(J780&gt;【積算根拠及び契約単価】!$H$13,(【積算根拠及び契約単価】!$H$13-【積算根拠及び契約単価】!$H$12)*【積算根拠及び契約単価】!$R$12,IF(J780&gt;【積算根拠及び契約単価】!$H$12,(J780-【積算根拠及び契約単価】!$H$12)*【積算根拠及び契約単価】!$R$12,0))</f>
        <v>0</v>
      </c>
      <c r="T780" s="77"/>
      <c r="U780" s="78"/>
      <c r="V780" s="76">
        <f>IF(J780&gt;【積算根拠及び契約単価】!$H$14,(J780-【積算根拠及び契約単価】!$H$14)*【積算根拠及び契約単価】!$R$14,0)</f>
        <v>0</v>
      </c>
      <c r="W780" s="77"/>
      <c r="X780" s="78"/>
      <c r="Y780" s="75">
        <f t="shared" si="26"/>
        <v>0</v>
      </c>
      <c r="Z780" s="75"/>
      <c r="AA780" s="75"/>
      <c r="AB780" s="75"/>
    </row>
    <row r="781" spans="1:28" ht="15" customHeight="1" x14ac:dyDescent="0.15">
      <c r="D781" s="21"/>
      <c r="E781" s="79" t="s">
        <v>26</v>
      </c>
      <c r="F781" s="79"/>
      <c r="G781" s="79"/>
      <c r="H781" s="80" t="s">
        <v>18</v>
      </c>
      <c r="I781" s="80"/>
      <c r="J781" s="80">
        <v>291</v>
      </c>
      <c r="K781" s="80"/>
      <c r="L781" s="80"/>
      <c r="M781" s="76">
        <f>【積算根拠及び契約単価】!$R$9</f>
        <v>0</v>
      </c>
      <c r="N781" s="77"/>
      <c r="O781" s="78"/>
      <c r="P781" s="76">
        <f>IF(J781&gt;【積算根拠及び契約単価】!$H$11,(【積算根拠及び契約単価】!$H$11-【積算根拠及び契約単価】!$H$10)*【積算根拠及び契約単価】!$R$10,IF(J781&gt;【積算根拠及び契約単価】!$H$10,(J781-【積算根拠及び契約単価】!$H$10)*【積算根拠及び契約単価】!$R$10,0))</f>
        <v>0</v>
      </c>
      <c r="Q781" s="77"/>
      <c r="R781" s="78"/>
      <c r="S781" s="76">
        <f>IF(J781&gt;【積算根拠及び契約単価】!$H$13,(【積算根拠及び契約単価】!$H$13-【積算根拠及び契約単価】!$H$12)*【積算根拠及び契約単価】!$R$12,IF(J781&gt;【積算根拠及び契約単価】!$H$12,(J781-【積算根拠及び契約単価】!$H$12)*【積算根拠及び契約単価】!$R$12,0))</f>
        <v>0</v>
      </c>
      <c r="T781" s="77"/>
      <c r="U781" s="78"/>
      <c r="V781" s="76">
        <f>IF(J781&gt;【積算根拠及び契約単価】!$H$14,(J781-【積算根拠及び契約単価】!$H$14)*【積算根拠及び契約単価】!$R$14,0)</f>
        <v>0</v>
      </c>
      <c r="W781" s="77"/>
      <c r="X781" s="78"/>
      <c r="Y781" s="75">
        <f t="shared" si="26"/>
        <v>0</v>
      </c>
      <c r="Z781" s="75"/>
      <c r="AA781" s="75"/>
      <c r="AB781" s="75"/>
    </row>
    <row r="782" spans="1:28" ht="15" customHeight="1" x14ac:dyDescent="0.15">
      <c r="D782" s="21"/>
      <c r="E782" s="79" t="s">
        <v>26</v>
      </c>
      <c r="F782" s="79"/>
      <c r="G782" s="79"/>
      <c r="H782" s="80" t="s">
        <v>19</v>
      </c>
      <c r="I782" s="80"/>
      <c r="J782" s="80">
        <v>252</v>
      </c>
      <c r="K782" s="80"/>
      <c r="L782" s="80"/>
      <c r="M782" s="76">
        <f>【積算根拠及び契約単価】!$R$9</f>
        <v>0</v>
      </c>
      <c r="N782" s="77"/>
      <c r="O782" s="78"/>
      <c r="P782" s="76">
        <f>IF(J782&gt;【積算根拠及び契約単価】!$H$11,(【積算根拠及び契約単価】!$H$11-【積算根拠及び契約単価】!$H$10)*【積算根拠及び契約単価】!$R$10,IF(J782&gt;【積算根拠及び契約単価】!$H$10,(J782-【積算根拠及び契約単価】!$H$10)*【積算根拠及び契約単価】!$R$10,0))</f>
        <v>0</v>
      </c>
      <c r="Q782" s="77"/>
      <c r="R782" s="78"/>
      <c r="S782" s="76">
        <f>IF(J782&gt;【積算根拠及び契約単価】!$H$13,(【積算根拠及び契約単価】!$H$13-【積算根拠及び契約単価】!$H$12)*【積算根拠及び契約単価】!$R$12,IF(J782&gt;【積算根拠及び契約単価】!$H$12,(J782-【積算根拠及び契約単価】!$H$12)*【積算根拠及び契約単価】!$R$12,0))</f>
        <v>0</v>
      </c>
      <c r="T782" s="77"/>
      <c r="U782" s="78"/>
      <c r="V782" s="76">
        <f>IF(J782&gt;【積算根拠及び契約単価】!$H$14,(J782-【積算根拠及び契約単価】!$H$14)*【積算根拠及び契約単価】!$R$14,0)</f>
        <v>0</v>
      </c>
      <c r="W782" s="77"/>
      <c r="X782" s="78"/>
      <c r="Y782" s="75">
        <f t="shared" si="26"/>
        <v>0</v>
      </c>
      <c r="Z782" s="75"/>
      <c r="AA782" s="75"/>
      <c r="AB782" s="75"/>
    </row>
    <row r="783" spans="1:28" ht="15" customHeight="1" x14ac:dyDescent="0.15">
      <c r="D783" s="21"/>
      <c r="E783" s="79" t="s">
        <v>26</v>
      </c>
      <c r="F783" s="79"/>
      <c r="G783" s="79"/>
      <c r="H783" s="80" t="s">
        <v>20</v>
      </c>
      <c r="I783" s="80"/>
      <c r="J783" s="80">
        <v>271</v>
      </c>
      <c r="K783" s="80"/>
      <c r="L783" s="80"/>
      <c r="M783" s="76">
        <f>【積算根拠及び契約単価】!$R$9</f>
        <v>0</v>
      </c>
      <c r="N783" s="77"/>
      <c r="O783" s="78"/>
      <c r="P783" s="76">
        <f>IF(J783&gt;【積算根拠及び契約単価】!$H$11,(【積算根拠及び契約単価】!$H$11-【積算根拠及び契約単価】!$H$10)*【積算根拠及び契約単価】!$R$10,IF(J783&gt;【積算根拠及び契約単価】!$H$10,(J783-【積算根拠及び契約単価】!$H$10)*【積算根拠及び契約単価】!$R$10,0))</f>
        <v>0</v>
      </c>
      <c r="Q783" s="77"/>
      <c r="R783" s="78"/>
      <c r="S783" s="76">
        <f>IF(J783&gt;【積算根拠及び契約単価】!$H$13,(【積算根拠及び契約単価】!$H$13-【積算根拠及び契約単価】!$H$12)*【積算根拠及び契約単価】!$R$12,IF(J783&gt;【積算根拠及び契約単価】!$H$12,(J783-【積算根拠及び契約単価】!$H$12)*【積算根拠及び契約単価】!$R$12,0))</f>
        <v>0</v>
      </c>
      <c r="T783" s="77"/>
      <c r="U783" s="78"/>
      <c r="V783" s="76">
        <f>IF(J783&gt;【積算根拠及び契約単価】!$H$14,(J783-【積算根拠及び契約単価】!$H$14)*【積算根拠及び契約単価】!$R$14,0)</f>
        <v>0</v>
      </c>
      <c r="W783" s="77"/>
      <c r="X783" s="78"/>
      <c r="Y783" s="75">
        <f t="shared" si="26"/>
        <v>0</v>
      </c>
      <c r="Z783" s="75"/>
      <c r="AA783" s="75"/>
      <c r="AB783" s="75"/>
    </row>
    <row r="784" spans="1:28" ht="15" customHeight="1" x14ac:dyDescent="0.15">
      <c r="D784" s="21"/>
      <c r="E784" s="79" t="s">
        <v>26</v>
      </c>
      <c r="F784" s="79"/>
      <c r="G784" s="79"/>
      <c r="H784" s="80" t="s">
        <v>21</v>
      </c>
      <c r="I784" s="80"/>
      <c r="J784" s="80">
        <v>313</v>
      </c>
      <c r="K784" s="80"/>
      <c r="L784" s="80"/>
      <c r="M784" s="76">
        <f>【積算根拠及び契約単価】!$R$9</f>
        <v>0</v>
      </c>
      <c r="N784" s="77"/>
      <c r="O784" s="78"/>
      <c r="P784" s="76">
        <f>IF(J784&gt;【積算根拠及び契約単価】!$H$11,(【積算根拠及び契約単価】!$H$11-【積算根拠及び契約単価】!$H$10)*【積算根拠及び契約単価】!$R$10,IF(J784&gt;【積算根拠及び契約単価】!$H$10,(J784-【積算根拠及び契約単価】!$H$10)*【積算根拠及び契約単価】!$R$10,0))</f>
        <v>0</v>
      </c>
      <c r="Q784" s="77"/>
      <c r="R784" s="78"/>
      <c r="S784" s="76">
        <f>IF(J784&gt;【積算根拠及び契約単価】!$H$13,(【積算根拠及び契約単価】!$H$13-【積算根拠及び契約単価】!$H$12)*【積算根拠及び契約単価】!$R$12,IF(J784&gt;【積算根拠及び契約単価】!$H$12,(J784-【積算根拠及び契約単価】!$H$12)*【積算根拠及び契約単価】!$R$12,0))</f>
        <v>0</v>
      </c>
      <c r="T784" s="77"/>
      <c r="U784" s="78"/>
      <c r="V784" s="76">
        <f>IF(J784&gt;【積算根拠及び契約単価】!$H$14,(J784-【積算根拠及び契約単価】!$H$14)*【積算根拠及び契約単価】!$R$14,0)</f>
        <v>0</v>
      </c>
      <c r="W784" s="77"/>
      <c r="X784" s="78"/>
      <c r="Y784" s="75">
        <f t="shared" si="26"/>
        <v>0</v>
      </c>
      <c r="Z784" s="75"/>
      <c r="AA784" s="75"/>
      <c r="AB784" s="75"/>
    </row>
    <row r="785" spans="1:28" ht="15" customHeight="1" x14ac:dyDescent="0.15">
      <c r="D785" s="21"/>
      <c r="E785" s="79" t="s">
        <v>26</v>
      </c>
      <c r="F785" s="79"/>
      <c r="G785" s="79"/>
      <c r="H785" s="80" t="s">
        <v>22</v>
      </c>
      <c r="I785" s="80"/>
      <c r="J785" s="80">
        <v>271</v>
      </c>
      <c r="K785" s="80"/>
      <c r="L785" s="80"/>
      <c r="M785" s="76">
        <f>【積算根拠及び契約単価】!$R$9</f>
        <v>0</v>
      </c>
      <c r="N785" s="77"/>
      <c r="O785" s="78"/>
      <c r="P785" s="76">
        <f>IF(J785&gt;【積算根拠及び契約単価】!$H$11,(【積算根拠及び契約単価】!$H$11-【積算根拠及び契約単価】!$H$10)*【積算根拠及び契約単価】!$R$10,IF(J785&gt;【積算根拠及び契約単価】!$H$10,(J785-【積算根拠及び契約単価】!$H$10)*【積算根拠及び契約単価】!$R$10,0))</f>
        <v>0</v>
      </c>
      <c r="Q785" s="77"/>
      <c r="R785" s="78"/>
      <c r="S785" s="76">
        <f>IF(J785&gt;【積算根拠及び契約単価】!$H$13,(【積算根拠及び契約単価】!$H$13-【積算根拠及び契約単価】!$H$12)*【積算根拠及び契約単価】!$R$12,IF(J785&gt;【積算根拠及び契約単価】!$H$12,(J785-【積算根拠及び契約単価】!$H$12)*【積算根拠及び契約単価】!$R$12,0))</f>
        <v>0</v>
      </c>
      <c r="T785" s="77"/>
      <c r="U785" s="78"/>
      <c r="V785" s="76">
        <f>IF(J785&gt;【積算根拠及び契約単価】!$H$14,(J785-【積算根拠及び契約単価】!$H$14)*【積算根拠及び契約単価】!$R$14,0)</f>
        <v>0</v>
      </c>
      <c r="W785" s="77"/>
      <c r="X785" s="78"/>
      <c r="Y785" s="75">
        <f t="shared" si="26"/>
        <v>0</v>
      </c>
      <c r="Z785" s="75"/>
      <c r="AA785" s="75"/>
      <c r="AB785" s="75"/>
    </row>
    <row r="786" spans="1:28" ht="15" customHeight="1" x14ac:dyDescent="0.15">
      <c r="D786" s="21"/>
      <c r="E786" s="79" t="s">
        <v>26</v>
      </c>
      <c r="F786" s="79"/>
      <c r="G786" s="79"/>
      <c r="H786" s="80" t="s">
        <v>23</v>
      </c>
      <c r="I786" s="80"/>
      <c r="J786" s="80">
        <v>314</v>
      </c>
      <c r="K786" s="80"/>
      <c r="L786" s="80"/>
      <c r="M786" s="76">
        <f>【積算根拠及び契約単価】!$R$9</f>
        <v>0</v>
      </c>
      <c r="N786" s="77"/>
      <c r="O786" s="78"/>
      <c r="P786" s="76">
        <f>IF(J786&gt;【積算根拠及び契約単価】!$H$11,(【積算根拠及び契約単価】!$H$11-【積算根拠及び契約単価】!$H$10)*【積算根拠及び契約単価】!$R$10,IF(J786&gt;【積算根拠及び契約単価】!$H$10,(J786-【積算根拠及び契約単価】!$H$10)*【積算根拠及び契約単価】!$R$10,0))</f>
        <v>0</v>
      </c>
      <c r="Q786" s="77"/>
      <c r="R786" s="78"/>
      <c r="S786" s="76">
        <f>IF(J786&gt;【積算根拠及び契約単価】!$H$13,(【積算根拠及び契約単価】!$H$13-【積算根拠及び契約単価】!$H$12)*【積算根拠及び契約単価】!$R$12,IF(J786&gt;【積算根拠及び契約単価】!$H$12,(J786-【積算根拠及び契約単価】!$H$12)*【積算根拠及び契約単価】!$R$12,0))</f>
        <v>0</v>
      </c>
      <c r="T786" s="77"/>
      <c r="U786" s="78"/>
      <c r="V786" s="76">
        <f>IF(J786&gt;【積算根拠及び契約単価】!$H$14,(J786-【積算根拠及び契約単価】!$H$14)*【積算根拠及び契約単価】!$R$14,0)</f>
        <v>0</v>
      </c>
      <c r="W786" s="77"/>
      <c r="X786" s="78"/>
      <c r="Y786" s="75">
        <f t="shared" si="26"/>
        <v>0</v>
      </c>
      <c r="Z786" s="75"/>
      <c r="AA786" s="75"/>
      <c r="AB786" s="75"/>
    </row>
    <row r="787" spans="1:28" ht="15" customHeight="1" x14ac:dyDescent="0.15">
      <c r="D787" s="21"/>
      <c r="E787" s="79" t="s">
        <v>26</v>
      </c>
      <c r="F787" s="79"/>
      <c r="G787" s="79"/>
      <c r="H787" s="80" t="s">
        <v>24</v>
      </c>
      <c r="I787" s="80"/>
      <c r="J787" s="80">
        <v>360</v>
      </c>
      <c r="K787" s="80"/>
      <c r="L787" s="80"/>
      <c r="M787" s="76">
        <f>【積算根拠及び契約単価】!$R$9</f>
        <v>0</v>
      </c>
      <c r="N787" s="77"/>
      <c r="O787" s="78"/>
      <c r="P787" s="76">
        <f>IF(J787&gt;【積算根拠及び契約単価】!$H$11,(【積算根拠及び契約単価】!$H$11-【積算根拠及び契約単価】!$H$10)*【積算根拠及び契約単価】!$R$10,IF(J787&gt;【積算根拠及び契約単価】!$H$10,(J787-【積算根拠及び契約単価】!$H$10)*【積算根拠及び契約単価】!$R$10,0))</f>
        <v>0</v>
      </c>
      <c r="Q787" s="77"/>
      <c r="R787" s="78"/>
      <c r="S787" s="76">
        <f>IF(J787&gt;【積算根拠及び契約単価】!$H$13,(【積算根拠及び契約単価】!$H$13-【積算根拠及び契約単価】!$H$12)*【積算根拠及び契約単価】!$R$12,IF(J787&gt;【積算根拠及び契約単価】!$H$12,(J787-【積算根拠及び契約単価】!$H$12)*【積算根拠及び契約単価】!$R$12,0))</f>
        <v>0</v>
      </c>
      <c r="T787" s="77"/>
      <c r="U787" s="78"/>
      <c r="V787" s="76">
        <f>IF(J787&gt;【積算根拠及び契約単価】!$H$14,(J787-【積算根拠及び契約単価】!$H$14)*【積算根拠及び契約単価】!$R$14,0)</f>
        <v>0</v>
      </c>
      <c r="W787" s="77"/>
      <c r="X787" s="78"/>
      <c r="Y787" s="75">
        <f t="shared" si="26"/>
        <v>0</v>
      </c>
      <c r="Z787" s="75"/>
      <c r="AA787" s="75"/>
      <c r="AB787" s="75"/>
    </row>
    <row r="788" spans="1:28" ht="15" customHeight="1" x14ac:dyDescent="0.15">
      <c r="D788" s="21"/>
      <c r="E788" s="79" t="s">
        <v>26</v>
      </c>
      <c r="F788" s="79"/>
      <c r="G788" s="79"/>
      <c r="H788" s="80" t="s">
        <v>25</v>
      </c>
      <c r="I788" s="80"/>
      <c r="J788" s="80">
        <v>342</v>
      </c>
      <c r="K788" s="80"/>
      <c r="L788" s="80"/>
      <c r="M788" s="76">
        <f>【積算根拠及び契約単価】!$R$9</f>
        <v>0</v>
      </c>
      <c r="N788" s="77"/>
      <c r="O788" s="78"/>
      <c r="P788" s="76">
        <f>IF(J788&gt;【積算根拠及び契約単価】!$H$11,(【積算根拠及び契約単価】!$H$11-【積算根拠及び契約単価】!$H$10)*【積算根拠及び契約単価】!$R$10,IF(J788&gt;【積算根拠及び契約単価】!$H$10,(J788-【積算根拠及び契約単価】!$H$10)*【積算根拠及び契約単価】!$R$10,0))</f>
        <v>0</v>
      </c>
      <c r="Q788" s="77"/>
      <c r="R788" s="78"/>
      <c r="S788" s="76">
        <f>IF(J788&gt;【積算根拠及び契約単価】!$H$13,(【積算根拠及び契約単価】!$H$13-【積算根拠及び契約単価】!$H$12)*【積算根拠及び契約単価】!$R$12,IF(J788&gt;【積算根拠及び契約単価】!$H$12,(J788-【積算根拠及び契約単価】!$H$12)*【積算根拠及び契約単価】!$R$12,0))</f>
        <v>0</v>
      </c>
      <c r="T788" s="77"/>
      <c r="U788" s="78"/>
      <c r="V788" s="76">
        <f>IF(J788&gt;【積算根拠及び契約単価】!$H$14,(J788-【積算根拠及び契約単価】!$H$14)*【積算根拠及び契約単価】!$R$14,0)</f>
        <v>0</v>
      </c>
      <c r="W788" s="77"/>
      <c r="X788" s="78"/>
      <c r="Y788" s="75">
        <f t="shared" si="26"/>
        <v>0</v>
      </c>
      <c r="Z788" s="75"/>
      <c r="AA788" s="75"/>
      <c r="AB788" s="75"/>
    </row>
    <row r="789" spans="1:28" ht="15" customHeight="1" x14ac:dyDescent="0.15">
      <c r="D789" s="21"/>
      <c r="E789" s="79" t="s">
        <v>31</v>
      </c>
      <c r="F789" s="79"/>
      <c r="G789" s="79"/>
      <c r="H789" s="80" t="s">
        <v>27</v>
      </c>
      <c r="I789" s="80"/>
      <c r="J789" s="80">
        <v>380</v>
      </c>
      <c r="K789" s="80"/>
      <c r="L789" s="80"/>
      <c r="M789" s="76">
        <f>【積算根拠及び契約単価】!$R$9</f>
        <v>0</v>
      </c>
      <c r="N789" s="77"/>
      <c r="O789" s="78"/>
      <c r="P789" s="76">
        <f>IF(J789&gt;【積算根拠及び契約単価】!$H$11,(【積算根拠及び契約単価】!$H$11-【積算根拠及び契約単価】!$H$10)*【積算根拠及び契約単価】!$R$10,IF(J789&gt;【積算根拠及び契約単価】!$H$10,(J789-【積算根拠及び契約単価】!$H$10)*【積算根拠及び契約単価】!$R$10,0))</f>
        <v>0</v>
      </c>
      <c r="Q789" s="77"/>
      <c r="R789" s="78"/>
      <c r="S789" s="76">
        <f>IF(J789&gt;【積算根拠及び契約単価】!$H$13,(【積算根拠及び契約単価】!$H$13-【積算根拠及び契約単価】!$H$12)*【積算根拠及び契約単価】!$R$12,IF(J789&gt;【積算根拠及び契約単価】!$H$12,(J789-【積算根拠及び契約単価】!$H$12)*【積算根拠及び契約単価】!$R$12,0))</f>
        <v>0</v>
      </c>
      <c r="T789" s="77"/>
      <c r="U789" s="78"/>
      <c r="V789" s="76">
        <f>IF(J789&gt;【積算根拠及び契約単価】!$H$14,(J789-【積算根拠及び契約単価】!$H$14)*【積算根拠及び契約単価】!$R$14,0)</f>
        <v>0</v>
      </c>
      <c r="W789" s="77"/>
      <c r="X789" s="78"/>
      <c r="Y789" s="75">
        <f t="shared" si="26"/>
        <v>0</v>
      </c>
      <c r="Z789" s="75"/>
      <c r="AA789" s="75"/>
      <c r="AB789" s="75"/>
    </row>
    <row r="790" spans="1:28" ht="15" customHeight="1" x14ac:dyDescent="0.15">
      <c r="D790" s="21"/>
      <c r="E790" s="79" t="s">
        <v>31</v>
      </c>
      <c r="F790" s="79"/>
      <c r="G790" s="79"/>
      <c r="H790" s="80" t="s">
        <v>28</v>
      </c>
      <c r="I790" s="80"/>
      <c r="J790" s="80">
        <v>296</v>
      </c>
      <c r="K790" s="80"/>
      <c r="L790" s="80"/>
      <c r="M790" s="76">
        <f>【積算根拠及び契約単価】!$R$9</f>
        <v>0</v>
      </c>
      <c r="N790" s="77"/>
      <c r="O790" s="78"/>
      <c r="P790" s="76">
        <f>IF(J790&gt;【積算根拠及び契約単価】!$H$11,(【積算根拠及び契約単価】!$H$11-【積算根拠及び契約単価】!$H$10)*【積算根拠及び契約単価】!$R$10,IF(J790&gt;【積算根拠及び契約単価】!$H$10,(J790-【積算根拠及び契約単価】!$H$10)*【積算根拠及び契約単価】!$R$10,0))</f>
        <v>0</v>
      </c>
      <c r="Q790" s="77"/>
      <c r="R790" s="78"/>
      <c r="S790" s="76">
        <f>IF(J790&gt;【積算根拠及び契約単価】!$H$13,(【積算根拠及び契約単価】!$H$13-【積算根拠及び契約単価】!$H$12)*【積算根拠及び契約単価】!$R$12,IF(J790&gt;【積算根拠及び契約単価】!$H$12,(J790-【積算根拠及び契約単価】!$H$12)*【積算根拠及び契約単価】!$R$12,0))</f>
        <v>0</v>
      </c>
      <c r="T790" s="77"/>
      <c r="U790" s="78"/>
      <c r="V790" s="76">
        <f>IF(J790&gt;【積算根拠及び契約単価】!$H$14,(J790-【積算根拠及び契約単価】!$H$14)*【積算根拠及び契約単価】!$R$14,0)</f>
        <v>0</v>
      </c>
      <c r="W790" s="77"/>
      <c r="X790" s="78"/>
      <c r="Y790" s="75">
        <f t="shared" si="26"/>
        <v>0</v>
      </c>
      <c r="Z790" s="75"/>
      <c r="AA790" s="75"/>
      <c r="AB790" s="75"/>
    </row>
    <row r="791" spans="1:28" ht="15" customHeight="1" x14ac:dyDescent="0.15">
      <c r="D791" s="21"/>
      <c r="E791" s="79" t="s">
        <v>31</v>
      </c>
      <c r="F791" s="79"/>
      <c r="G791" s="79"/>
      <c r="H791" s="80" t="s">
        <v>29</v>
      </c>
      <c r="I791" s="80"/>
      <c r="J791" s="80">
        <v>281</v>
      </c>
      <c r="K791" s="80"/>
      <c r="L791" s="80"/>
      <c r="M791" s="76">
        <f>【積算根拠及び契約単価】!$R$9</f>
        <v>0</v>
      </c>
      <c r="N791" s="77"/>
      <c r="O791" s="78"/>
      <c r="P791" s="76">
        <f>IF(J791&gt;【積算根拠及び契約単価】!$H$11,(【積算根拠及び契約単価】!$H$11-【積算根拠及び契約単価】!$H$10)*【積算根拠及び契約単価】!$R$10,IF(J791&gt;【積算根拠及び契約単価】!$H$10,(J791-【積算根拠及び契約単価】!$H$10)*【積算根拠及び契約単価】!$R$10,0))</f>
        <v>0</v>
      </c>
      <c r="Q791" s="77"/>
      <c r="R791" s="78"/>
      <c r="S791" s="76">
        <f>IF(J791&gt;【積算根拠及び契約単価】!$H$13,(【積算根拠及び契約単価】!$H$13-【積算根拠及び契約単価】!$H$12)*【積算根拠及び契約単価】!$R$12,IF(J791&gt;【積算根拠及び契約単価】!$H$12,(J791-【積算根拠及び契約単価】!$H$12)*【積算根拠及び契約単価】!$R$12,0))</f>
        <v>0</v>
      </c>
      <c r="T791" s="77"/>
      <c r="U791" s="78"/>
      <c r="V791" s="76">
        <f>IF(J791&gt;【積算根拠及び契約単価】!$H$14,(J791-【積算根拠及び契約単価】!$H$14)*【積算根拠及び契約単価】!$R$14,0)</f>
        <v>0</v>
      </c>
      <c r="W791" s="77"/>
      <c r="X791" s="78"/>
      <c r="Y791" s="75">
        <f t="shared" si="26"/>
        <v>0</v>
      </c>
      <c r="Z791" s="75"/>
      <c r="AA791" s="75"/>
      <c r="AB791" s="75"/>
    </row>
    <row r="792" spans="1:28" ht="15" customHeight="1" x14ac:dyDescent="0.15">
      <c r="D792" s="21"/>
      <c r="E792" s="21"/>
      <c r="F792" s="22"/>
    </row>
    <row r="793" spans="1:28" ht="15" customHeight="1" x14ac:dyDescent="0.15">
      <c r="D793" s="21"/>
      <c r="E793" s="21"/>
      <c r="F793" s="22"/>
      <c r="S793" s="74" t="s">
        <v>32</v>
      </c>
      <c r="T793" s="74"/>
      <c r="U793" s="74"/>
      <c r="V793" s="74"/>
      <c r="W793" s="74"/>
      <c r="X793" s="74"/>
      <c r="Y793" s="75">
        <f t="shared" ref="Y793" si="27">SUM(Y768:AB791)</f>
        <v>0</v>
      </c>
      <c r="Z793" s="75"/>
      <c r="AA793" s="75"/>
      <c r="AB793" s="75"/>
    </row>
    <row r="794" spans="1:28" ht="15" customHeight="1" x14ac:dyDescent="0.15">
      <c r="D794" s="21"/>
      <c r="E794" s="21"/>
      <c r="F794" s="22"/>
    </row>
    <row r="795" spans="1:28" ht="15" customHeight="1" x14ac:dyDescent="0.15">
      <c r="A795" s="35"/>
      <c r="B795" s="35"/>
      <c r="C795" s="35"/>
      <c r="D795" s="35"/>
      <c r="E795" s="35" t="s">
        <v>240</v>
      </c>
      <c r="F795" s="22"/>
    </row>
    <row r="796" spans="1:28" ht="15" customHeight="1" x14ac:dyDescent="0.15">
      <c r="A796" s="35"/>
      <c r="B796" s="35"/>
      <c r="C796" s="35"/>
      <c r="D796" s="35"/>
      <c r="E796" s="35" t="s">
        <v>241</v>
      </c>
      <c r="F796" s="22"/>
    </row>
    <row r="797" spans="1:28" ht="15" customHeight="1" x14ac:dyDescent="0.15">
      <c r="A797" s="35"/>
      <c r="B797" s="35"/>
      <c r="C797" s="35"/>
      <c r="D797" s="35"/>
      <c r="E797" s="35" t="s">
        <v>242</v>
      </c>
      <c r="F797" s="22"/>
    </row>
    <row r="798" spans="1:28" ht="15" customHeight="1" x14ac:dyDescent="0.15">
      <c r="A798" s="35"/>
      <c r="B798" s="35"/>
      <c r="C798" s="35"/>
      <c r="D798" s="35"/>
      <c r="E798" s="35" t="s">
        <v>243</v>
      </c>
      <c r="F798" s="22"/>
    </row>
    <row r="799" spans="1:28" ht="15" customHeight="1" x14ac:dyDescent="0.15">
      <c r="A799" s="35"/>
      <c r="B799" s="35"/>
      <c r="C799" s="35"/>
      <c r="D799" s="35"/>
      <c r="E799" s="35" t="s">
        <v>253</v>
      </c>
      <c r="F799" s="22"/>
    </row>
    <row r="800" spans="1:28" ht="15" customHeight="1" x14ac:dyDescent="0.15">
      <c r="A800" s="35"/>
      <c r="B800" s="35"/>
      <c r="C800" s="35"/>
      <c r="D800" s="35"/>
      <c r="E800" s="35" t="s">
        <v>254</v>
      </c>
      <c r="F800" s="22"/>
    </row>
    <row r="801" spans="1:22" ht="15" customHeight="1" x14ac:dyDescent="0.15">
      <c r="A801" s="35"/>
      <c r="B801" s="35"/>
      <c r="C801" s="35"/>
      <c r="E801" s="35" t="s">
        <v>247</v>
      </c>
      <c r="F801" s="22"/>
    </row>
    <row r="802" spans="1:22" ht="15" customHeight="1" x14ac:dyDescent="0.15">
      <c r="A802" s="35"/>
      <c r="B802" s="35"/>
      <c r="C802" s="35"/>
      <c r="E802" s="20" t="s">
        <v>248</v>
      </c>
    </row>
    <row r="803" spans="1:22" ht="15" customHeight="1" x14ac:dyDescent="0.15">
      <c r="A803" s="35"/>
      <c r="B803" s="35"/>
      <c r="C803" s="35"/>
      <c r="E803" s="20" t="s">
        <v>135</v>
      </c>
    </row>
    <row r="804" spans="1:22" ht="15" customHeight="1" x14ac:dyDescent="0.15">
      <c r="A804" s="35"/>
      <c r="B804" s="35"/>
      <c r="C804" s="35"/>
      <c r="E804" s="20" t="s">
        <v>244</v>
      </c>
    </row>
    <row r="805" spans="1:22" ht="15" customHeight="1" x14ac:dyDescent="0.15">
      <c r="A805" s="35"/>
      <c r="B805" s="35"/>
      <c r="C805" s="35"/>
      <c r="E805" s="20" t="s">
        <v>249</v>
      </c>
    </row>
    <row r="806" spans="1:22" ht="15" customHeight="1" x14ac:dyDescent="0.15">
      <c r="A806" s="35"/>
      <c r="B806" s="35"/>
      <c r="C806" s="35"/>
      <c r="E806" s="20" t="s">
        <v>251</v>
      </c>
    </row>
    <row r="807" spans="1:22" ht="15" customHeight="1" x14ac:dyDescent="0.15">
      <c r="A807" s="35"/>
      <c r="B807" s="35"/>
      <c r="C807" s="35"/>
      <c r="D807" s="35"/>
      <c r="E807" s="35" t="s">
        <v>252</v>
      </c>
      <c r="F807" s="22"/>
    </row>
    <row r="808" spans="1:22" ht="15" customHeight="1" x14ac:dyDescent="0.15">
      <c r="A808" s="35"/>
      <c r="B808" s="35"/>
      <c r="C808" s="35"/>
      <c r="D808" s="35"/>
      <c r="E808" s="35" t="s">
        <v>274</v>
      </c>
      <c r="F808" s="22"/>
    </row>
    <row r="809" spans="1:22" ht="15" customHeight="1" x14ac:dyDescent="0.15">
      <c r="D809" s="21"/>
      <c r="E809" s="21"/>
      <c r="F809" s="22"/>
    </row>
    <row r="810" spans="1:22" ht="15" customHeight="1" x14ac:dyDescent="0.15">
      <c r="D810" s="21"/>
      <c r="E810" s="21"/>
      <c r="F810" s="22"/>
    </row>
    <row r="811" spans="1:22" ht="15" customHeight="1" x14ac:dyDescent="0.15">
      <c r="A811" s="32"/>
      <c r="B811" s="32"/>
      <c r="C811" s="21"/>
      <c r="E811" s="27"/>
      <c r="F811" s="27"/>
      <c r="G811" s="27"/>
      <c r="H811" s="27"/>
      <c r="I811" s="27"/>
      <c r="J811" s="27"/>
      <c r="K811" s="27"/>
      <c r="L811" s="27"/>
      <c r="M811" s="28"/>
      <c r="N811" s="28"/>
      <c r="O811" s="28"/>
      <c r="P811" s="28"/>
      <c r="Q811" s="28"/>
      <c r="R811" s="28"/>
      <c r="S811" s="28"/>
      <c r="T811" s="28"/>
      <c r="U811" s="28"/>
      <c r="V811" s="28"/>
    </row>
    <row r="812" spans="1:22" ht="15" customHeight="1" x14ac:dyDescent="0.15">
      <c r="A812" s="32"/>
      <c r="B812" s="32"/>
      <c r="C812" s="21"/>
      <c r="D812" s="27" t="s">
        <v>0</v>
      </c>
      <c r="E812" s="27"/>
      <c r="F812" s="27"/>
      <c r="G812" s="27"/>
      <c r="H812" s="27"/>
      <c r="I812" s="27"/>
      <c r="J812" s="27"/>
      <c r="K812" s="27"/>
      <c r="L812" s="27"/>
      <c r="M812" s="28"/>
      <c r="N812" s="28"/>
      <c r="O812" s="28"/>
      <c r="P812" s="28"/>
      <c r="Q812" s="28"/>
      <c r="R812" s="28"/>
      <c r="S812" s="28"/>
      <c r="T812" s="28"/>
      <c r="U812" s="28"/>
      <c r="V812" s="28"/>
    </row>
    <row r="813" spans="1:22" ht="15" customHeight="1" x14ac:dyDescent="0.15">
      <c r="A813" s="32"/>
      <c r="B813" s="32"/>
      <c r="C813" s="21"/>
      <c r="E813" s="21"/>
      <c r="F813" s="22"/>
    </row>
    <row r="814" spans="1:22" ht="15" customHeight="1" x14ac:dyDescent="0.15">
      <c r="A814" s="32"/>
      <c r="B814" s="32"/>
      <c r="C814" s="21"/>
      <c r="D814" s="21"/>
      <c r="E814" s="21"/>
      <c r="F814" s="22"/>
    </row>
    <row r="815" spans="1:22" ht="15" customHeight="1" x14ac:dyDescent="0.15">
      <c r="A815" s="32"/>
      <c r="B815" s="32"/>
      <c r="C815" s="21"/>
      <c r="D815" s="21"/>
      <c r="E815" s="81" t="s">
        <v>1</v>
      </c>
      <c r="F815" s="81"/>
      <c r="G815" s="81"/>
      <c r="H815" s="23" t="s">
        <v>2</v>
      </c>
      <c r="I815" s="26" t="s">
        <v>107</v>
      </c>
      <c r="J815" s="26"/>
      <c r="K815" s="26"/>
    </row>
    <row r="816" spans="1:22" ht="15" customHeight="1" x14ac:dyDescent="0.15">
      <c r="A816" s="32"/>
      <c r="B816" s="32"/>
      <c r="C816" s="21"/>
      <c r="D816" s="21"/>
      <c r="E816" s="81" t="s">
        <v>4</v>
      </c>
      <c r="F816" s="81"/>
      <c r="G816" s="81"/>
      <c r="H816" s="23" t="s">
        <v>2</v>
      </c>
      <c r="I816" s="20" t="s">
        <v>108</v>
      </c>
    </row>
    <row r="817" spans="1:29" ht="15" customHeight="1" x14ac:dyDescent="0.15">
      <c r="A817" s="32"/>
      <c r="B817" s="32"/>
      <c r="C817" s="21"/>
      <c r="D817" s="21"/>
      <c r="E817" s="81" t="s">
        <v>6</v>
      </c>
      <c r="F817" s="81"/>
      <c r="G817" s="81"/>
      <c r="H817" s="23" t="s">
        <v>2</v>
      </c>
      <c r="I817" s="20" t="s">
        <v>7</v>
      </c>
    </row>
    <row r="818" spans="1:29" ht="15" customHeight="1" x14ac:dyDescent="0.15">
      <c r="A818" s="32"/>
      <c r="B818" s="32"/>
      <c r="C818" s="21"/>
      <c r="D818" s="21"/>
      <c r="E818" s="21"/>
      <c r="F818" s="21"/>
      <c r="G818" s="23"/>
    </row>
    <row r="819" spans="1:29" ht="15" customHeight="1" x14ac:dyDescent="0.15">
      <c r="A819" s="32"/>
      <c r="B819" s="32"/>
      <c r="C819" s="21"/>
      <c r="D819" s="21"/>
      <c r="E819" s="79" t="s">
        <v>8</v>
      </c>
      <c r="F819" s="79"/>
      <c r="G819" s="79"/>
      <c r="H819" s="79"/>
      <c r="I819" s="79"/>
      <c r="J819" s="82" t="s">
        <v>9</v>
      </c>
      <c r="K819" s="82"/>
      <c r="L819" s="82"/>
      <c r="M819" s="83" t="s">
        <v>10</v>
      </c>
      <c r="N819" s="84"/>
      <c r="O819" s="85"/>
      <c r="P819" s="74" t="s">
        <v>11</v>
      </c>
      <c r="Q819" s="74"/>
      <c r="R819" s="74"/>
      <c r="S819" s="74"/>
      <c r="T819" s="74"/>
      <c r="U819" s="74"/>
      <c r="V819" s="74"/>
      <c r="W819" s="74"/>
      <c r="X819" s="74"/>
      <c r="Y819" s="74" t="s">
        <v>12</v>
      </c>
      <c r="Z819" s="74"/>
      <c r="AA819" s="74"/>
      <c r="AB819" s="74"/>
    </row>
    <row r="820" spans="1:29" ht="15" customHeight="1" x14ac:dyDescent="0.15">
      <c r="A820" s="32"/>
      <c r="B820" s="32"/>
      <c r="C820" s="21"/>
      <c r="D820" s="21"/>
      <c r="E820" s="79"/>
      <c r="F820" s="79"/>
      <c r="G820" s="79"/>
      <c r="H820" s="79"/>
      <c r="I820" s="79"/>
      <c r="J820" s="82"/>
      <c r="K820" s="82"/>
      <c r="L820" s="82"/>
      <c r="M820" s="86"/>
      <c r="N820" s="87"/>
      <c r="O820" s="88"/>
      <c r="P820" s="74" t="s">
        <v>13</v>
      </c>
      <c r="Q820" s="74"/>
      <c r="R820" s="74"/>
      <c r="S820" s="74" t="s">
        <v>14</v>
      </c>
      <c r="T820" s="74"/>
      <c r="U820" s="74"/>
      <c r="V820" s="74" t="s">
        <v>15</v>
      </c>
      <c r="W820" s="74"/>
      <c r="X820" s="74"/>
      <c r="Y820" s="74"/>
      <c r="Z820" s="74"/>
      <c r="AA820" s="74"/>
      <c r="AB820" s="74"/>
    </row>
    <row r="821" spans="1:29" ht="15" customHeight="1" x14ac:dyDescent="0.15">
      <c r="A821" s="32"/>
      <c r="B821" s="32"/>
      <c r="C821" s="21"/>
      <c r="D821" s="21"/>
      <c r="E821" s="79"/>
      <c r="F821" s="79"/>
      <c r="G821" s="79"/>
      <c r="H821" s="79"/>
      <c r="I821" s="79"/>
      <c r="J821" s="82"/>
      <c r="K821" s="82"/>
      <c r="L821" s="82"/>
      <c r="M821" s="89"/>
      <c r="N821" s="90"/>
      <c r="O821" s="91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</row>
    <row r="822" spans="1:29" ht="15" customHeight="1" x14ac:dyDescent="0.15">
      <c r="A822" s="32"/>
      <c r="B822" s="32"/>
      <c r="C822" s="21"/>
      <c r="D822" s="21"/>
      <c r="E822" s="79" t="s">
        <v>16</v>
      </c>
      <c r="F822" s="79"/>
      <c r="G822" s="79"/>
      <c r="H822" s="80" t="s">
        <v>30</v>
      </c>
      <c r="I822" s="80"/>
      <c r="J822" s="80">
        <v>536</v>
      </c>
      <c r="K822" s="80"/>
      <c r="L822" s="80"/>
      <c r="M822" s="76">
        <f>【積算根拠及び契約単価】!$R$9</f>
        <v>0</v>
      </c>
      <c r="N822" s="77"/>
      <c r="O822" s="78"/>
      <c r="P822" s="76">
        <f>IF(J822&gt;【積算根拠及び契約単価】!$H$11,(【積算根拠及び契約単価】!$H$11-【積算根拠及び契約単価】!$H$10)*【積算根拠及び契約単価】!$R$10,IF(J822&gt;【積算根拠及び契約単価】!$H$10,(J822-【積算根拠及び契約単価】!$H$10)*【積算根拠及び契約単価】!$R$10,0))</f>
        <v>0</v>
      </c>
      <c r="Q822" s="77"/>
      <c r="R822" s="78"/>
      <c r="S822" s="76">
        <f>IF(J822&gt;【積算根拠及び契約単価】!$H$13,(【積算根拠及び契約単価】!$H$13-【積算根拠及び契約単価】!$H$12)*【積算根拠及び契約単価】!$R$12,IF(J822&gt;【積算根拠及び契約単価】!$H$12,(J822-【積算根拠及び契約単価】!$H$12)*【積算根拠及び契約単価】!$R$12,0))</f>
        <v>0</v>
      </c>
      <c r="T822" s="77"/>
      <c r="U822" s="78"/>
      <c r="V822" s="76">
        <f>IF(J822&gt;【積算根拠及び契約単価】!$H$14,(J822-【積算根拠及び契約単価】!$H$14)*【積算根拠及び契約単価】!$R$14,0)</f>
        <v>0</v>
      </c>
      <c r="W822" s="77"/>
      <c r="X822" s="78"/>
      <c r="Y822" s="75">
        <f t="shared" ref="Y822:Y845" si="28">ROUNDDOWN(M822+P822+S822+V822,0)</f>
        <v>0</v>
      </c>
      <c r="Z822" s="75"/>
      <c r="AA822" s="75"/>
      <c r="AB822" s="75"/>
      <c r="AC822" s="24"/>
    </row>
    <row r="823" spans="1:29" ht="15" customHeight="1" x14ac:dyDescent="0.15">
      <c r="A823" s="32"/>
      <c r="B823" s="32"/>
      <c r="C823" s="21"/>
      <c r="D823" s="21"/>
      <c r="E823" s="79" t="s">
        <v>16</v>
      </c>
      <c r="F823" s="79"/>
      <c r="G823" s="79"/>
      <c r="H823" s="80" t="s">
        <v>18</v>
      </c>
      <c r="I823" s="80"/>
      <c r="J823" s="80">
        <v>525</v>
      </c>
      <c r="K823" s="80"/>
      <c r="L823" s="80"/>
      <c r="M823" s="76">
        <f>【積算根拠及び契約単価】!$R$9</f>
        <v>0</v>
      </c>
      <c r="N823" s="77"/>
      <c r="O823" s="78"/>
      <c r="P823" s="76">
        <f>IF(J823&gt;【積算根拠及び契約単価】!$H$11,(【積算根拠及び契約単価】!$H$11-【積算根拠及び契約単価】!$H$10)*【積算根拠及び契約単価】!$R$10,IF(J823&gt;【積算根拠及び契約単価】!$H$10,(J823-【積算根拠及び契約単価】!$H$10)*【積算根拠及び契約単価】!$R$10,0))</f>
        <v>0</v>
      </c>
      <c r="Q823" s="77"/>
      <c r="R823" s="78"/>
      <c r="S823" s="76">
        <f>IF(J823&gt;【積算根拠及び契約単価】!$H$13,(【積算根拠及び契約単価】!$H$13-【積算根拠及び契約単価】!$H$12)*【積算根拠及び契約単価】!$R$12,IF(J823&gt;【積算根拠及び契約単価】!$H$12,(J823-【積算根拠及び契約単価】!$H$12)*【積算根拠及び契約単価】!$R$12,0))</f>
        <v>0</v>
      </c>
      <c r="T823" s="77"/>
      <c r="U823" s="78"/>
      <c r="V823" s="76">
        <f>IF(J823&gt;【積算根拠及び契約単価】!$H$14,(J823-【積算根拠及び契約単価】!$H$14)*【積算根拠及び契約単価】!$R$14,0)</f>
        <v>0</v>
      </c>
      <c r="W823" s="77"/>
      <c r="X823" s="78"/>
      <c r="Y823" s="75">
        <f t="shared" si="28"/>
        <v>0</v>
      </c>
      <c r="Z823" s="75"/>
      <c r="AA823" s="75"/>
      <c r="AB823" s="75"/>
    </row>
    <row r="824" spans="1:29" ht="15" customHeight="1" x14ac:dyDescent="0.15">
      <c r="D824" s="21"/>
      <c r="E824" s="79" t="s">
        <v>16</v>
      </c>
      <c r="F824" s="79"/>
      <c r="G824" s="79"/>
      <c r="H824" s="80" t="s">
        <v>19</v>
      </c>
      <c r="I824" s="80"/>
      <c r="J824" s="80">
        <v>416</v>
      </c>
      <c r="K824" s="80"/>
      <c r="L824" s="80"/>
      <c r="M824" s="76">
        <f>【積算根拠及び契約単価】!$R$9</f>
        <v>0</v>
      </c>
      <c r="N824" s="77"/>
      <c r="O824" s="78"/>
      <c r="P824" s="76">
        <f>IF(J824&gt;【積算根拠及び契約単価】!$H$11,(【積算根拠及び契約単価】!$H$11-【積算根拠及び契約単価】!$H$10)*【積算根拠及び契約単価】!$R$10,IF(J824&gt;【積算根拠及び契約単価】!$H$10,(J824-【積算根拠及び契約単価】!$H$10)*【積算根拠及び契約単価】!$R$10,0))</f>
        <v>0</v>
      </c>
      <c r="Q824" s="77"/>
      <c r="R824" s="78"/>
      <c r="S824" s="76">
        <f>IF(J824&gt;【積算根拠及び契約単価】!$H$13,(【積算根拠及び契約単価】!$H$13-【積算根拠及び契約単価】!$H$12)*【積算根拠及び契約単価】!$R$12,IF(J824&gt;【積算根拠及び契約単価】!$H$12,(J824-【積算根拠及び契約単価】!$H$12)*【積算根拠及び契約単価】!$R$12,0))</f>
        <v>0</v>
      </c>
      <c r="T824" s="77"/>
      <c r="U824" s="78"/>
      <c r="V824" s="76">
        <f>IF(J824&gt;【積算根拠及び契約単価】!$H$14,(J824-【積算根拠及び契約単価】!$H$14)*【積算根拠及び契約単価】!$R$14,0)</f>
        <v>0</v>
      </c>
      <c r="W824" s="77"/>
      <c r="X824" s="78"/>
      <c r="Y824" s="75">
        <f t="shared" si="28"/>
        <v>0</v>
      </c>
      <c r="Z824" s="75"/>
      <c r="AA824" s="75"/>
      <c r="AB824" s="75"/>
    </row>
    <row r="825" spans="1:29" ht="15" customHeight="1" x14ac:dyDescent="0.15">
      <c r="D825" s="21"/>
      <c r="E825" s="79" t="s">
        <v>16</v>
      </c>
      <c r="F825" s="79"/>
      <c r="G825" s="79"/>
      <c r="H825" s="80" t="s">
        <v>20</v>
      </c>
      <c r="I825" s="80"/>
      <c r="J825" s="80">
        <v>450</v>
      </c>
      <c r="K825" s="80"/>
      <c r="L825" s="80"/>
      <c r="M825" s="76">
        <f>【積算根拠及び契約単価】!$R$9</f>
        <v>0</v>
      </c>
      <c r="N825" s="77"/>
      <c r="O825" s="78"/>
      <c r="P825" s="76">
        <f>IF(J825&gt;【積算根拠及び契約単価】!$H$11,(【積算根拠及び契約単価】!$H$11-【積算根拠及び契約単価】!$H$10)*【積算根拠及び契約単価】!$R$10,IF(J825&gt;【積算根拠及び契約単価】!$H$10,(J825-【積算根拠及び契約単価】!$H$10)*【積算根拠及び契約単価】!$R$10,0))</f>
        <v>0</v>
      </c>
      <c r="Q825" s="77"/>
      <c r="R825" s="78"/>
      <c r="S825" s="76">
        <f>IF(J825&gt;【積算根拠及び契約単価】!$H$13,(【積算根拠及び契約単価】!$H$13-【積算根拠及び契約単価】!$H$12)*【積算根拠及び契約単価】!$R$12,IF(J825&gt;【積算根拠及び契約単価】!$H$12,(J825-【積算根拠及び契約単価】!$H$12)*【積算根拠及び契約単価】!$R$12,0))</f>
        <v>0</v>
      </c>
      <c r="T825" s="77"/>
      <c r="U825" s="78"/>
      <c r="V825" s="76">
        <f>IF(J825&gt;【積算根拠及び契約単価】!$H$14,(J825-【積算根拠及び契約単価】!$H$14)*【積算根拠及び契約単価】!$R$14,0)</f>
        <v>0</v>
      </c>
      <c r="W825" s="77"/>
      <c r="X825" s="78"/>
      <c r="Y825" s="75">
        <f t="shared" si="28"/>
        <v>0</v>
      </c>
      <c r="Z825" s="75"/>
      <c r="AA825" s="75"/>
      <c r="AB825" s="75"/>
    </row>
    <row r="826" spans="1:29" ht="15" customHeight="1" x14ac:dyDescent="0.15">
      <c r="D826" s="21"/>
      <c r="E826" s="79" t="s">
        <v>16</v>
      </c>
      <c r="F826" s="79"/>
      <c r="G826" s="79"/>
      <c r="H826" s="80" t="s">
        <v>21</v>
      </c>
      <c r="I826" s="80"/>
      <c r="J826" s="80">
        <v>514</v>
      </c>
      <c r="K826" s="80"/>
      <c r="L826" s="80"/>
      <c r="M826" s="76">
        <f>【積算根拠及び契約単価】!$R$9</f>
        <v>0</v>
      </c>
      <c r="N826" s="77"/>
      <c r="O826" s="78"/>
      <c r="P826" s="76">
        <f>IF(J826&gt;【積算根拠及び契約単価】!$H$11,(【積算根拠及び契約単価】!$H$11-【積算根拠及び契約単価】!$H$10)*【積算根拠及び契約単価】!$R$10,IF(J826&gt;【積算根拠及び契約単価】!$H$10,(J826-【積算根拠及び契約単価】!$H$10)*【積算根拠及び契約単価】!$R$10,0))</f>
        <v>0</v>
      </c>
      <c r="Q826" s="77"/>
      <c r="R826" s="78"/>
      <c r="S826" s="76">
        <f>IF(J826&gt;【積算根拠及び契約単価】!$H$13,(【積算根拠及び契約単価】!$H$13-【積算根拠及び契約単価】!$H$12)*【積算根拠及び契約単価】!$R$12,IF(J826&gt;【積算根拠及び契約単価】!$H$12,(J826-【積算根拠及び契約単価】!$H$12)*【積算根拠及び契約単価】!$R$12,0))</f>
        <v>0</v>
      </c>
      <c r="T826" s="77"/>
      <c r="U826" s="78"/>
      <c r="V826" s="76">
        <f>IF(J826&gt;【積算根拠及び契約単価】!$H$14,(J826-【積算根拠及び契約単価】!$H$14)*【積算根拠及び契約単価】!$R$14,0)</f>
        <v>0</v>
      </c>
      <c r="W826" s="77"/>
      <c r="X826" s="78"/>
      <c r="Y826" s="75">
        <f t="shared" si="28"/>
        <v>0</v>
      </c>
      <c r="Z826" s="75"/>
      <c r="AA826" s="75"/>
      <c r="AB826" s="75"/>
    </row>
    <row r="827" spans="1:29" ht="15" customHeight="1" x14ac:dyDescent="0.15">
      <c r="D827" s="21"/>
      <c r="E827" s="79" t="s">
        <v>16</v>
      </c>
      <c r="F827" s="79"/>
      <c r="G827" s="79"/>
      <c r="H827" s="80" t="s">
        <v>22</v>
      </c>
      <c r="I827" s="80"/>
      <c r="J827" s="80">
        <v>463</v>
      </c>
      <c r="K827" s="80"/>
      <c r="L827" s="80"/>
      <c r="M827" s="76">
        <f>【積算根拠及び契約単価】!$R$9</f>
        <v>0</v>
      </c>
      <c r="N827" s="77"/>
      <c r="O827" s="78"/>
      <c r="P827" s="76">
        <f>IF(J827&gt;【積算根拠及び契約単価】!$H$11,(【積算根拠及び契約単価】!$H$11-【積算根拠及び契約単価】!$H$10)*【積算根拠及び契約単価】!$R$10,IF(J827&gt;【積算根拠及び契約単価】!$H$10,(J827-【積算根拠及び契約単価】!$H$10)*【積算根拠及び契約単価】!$R$10,0))</f>
        <v>0</v>
      </c>
      <c r="Q827" s="77"/>
      <c r="R827" s="78"/>
      <c r="S827" s="76">
        <f>IF(J827&gt;【積算根拠及び契約単価】!$H$13,(【積算根拠及び契約単価】!$H$13-【積算根拠及び契約単価】!$H$12)*【積算根拠及び契約単価】!$R$12,IF(J827&gt;【積算根拠及び契約単価】!$H$12,(J827-【積算根拠及び契約単価】!$H$12)*【積算根拠及び契約単価】!$R$12,0))</f>
        <v>0</v>
      </c>
      <c r="T827" s="77"/>
      <c r="U827" s="78"/>
      <c r="V827" s="76">
        <f>IF(J827&gt;【積算根拠及び契約単価】!$H$14,(J827-【積算根拠及び契約単価】!$H$14)*【積算根拠及び契約単価】!$R$14,0)</f>
        <v>0</v>
      </c>
      <c r="W827" s="77"/>
      <c r="X827" s="78"/>
      <c r="Y827" s="75">
        <f t="shared" si="28"/>
        <v>0</v>
      </c>
      <c r="Z827" s="75"/>
      <c r="AA827" s="75"/>
      <c r="AB827" s="75"/>
    </row>
    <row r="828" spans="1:29" ht="15" customHeight="1" x14ac:dyDescent="0.15">
      <c r="E828" s="79" t="s">
        <v>16</v>
      </c>
      <c r="F828" s="79"/>
      <c r="G828" s="79"/>
      <c r="H828" s="80" t="s">
        <v>23</v>
      </c>
      <c r="I828" s="80"/>
      <c r="J828" s="80">
        <v>604</v>
      </c>
      <c r="K828" s="80"/>
      <c r="L828" s="80"/>
      <c r="M828" s="76">
        <f>【積算根拠及び契約単価】!$R$9</f>
        <v>0</v>
      </c>
      <c r="N828" s="77"/>
      <c r="O828" s="78"/>
      <c r="P828" s="76">
        <f>IF(J828&gt;【積算根拠及び契約単価】!$H$11,(【積算根拠及び契約単価】!$H$11-【積算根拠及び契約単価】!$H$10)*【積算根拠及び契約単価】!$R$10,IF(J828&gt;【積算根拠及び契約単価】!$H$10,(J828-【積算根拠及び契約単価】!$H$10)*【積算根拠及び契約単価】!$R$10,0))</f>
        <v>0</v>
      </c>
      <c r="Q828" s="77"/>
      <c r="R828" s="78"/>
      <c r="S828" s="76">
        <f>IF(J828&gt;【積算根拠及び契約単価】!$H$13,(【積算根拠及び契約単価】!$H$13-【積算根拠及び契約単価】!$H$12)*【積算根拠及び契約単価】!$R$12,IF(J828&gt;【積算根拠及び契約単価】!$H$12,(J828-【積算根拠及び契約単価】!$H$12)*【積算根拠及び契約単価】!$R$12,0))</f>
        <v>0</v>
      </c>
      <c r="T828" s="77"/>
      <c r="U828" s="78"/>
      <c r="V828" s="76">
        <f>IF(J828&gt;【積算根拠及び契約単価】!$H$14,(J828-【積算根拠及び契約単価】!$H$14)*【積算根拠及び契約単価】!$R$14,0)</f>
        <v>0</v>
      </c>
      <c r="W828" s="77"/>
      <c r="X828" s="78"/>
      <c r="Y828" s="75">
        <f t="shared" si="28"/>
        <v>0</v>
      </c>
      <c r="Z828" s="75"/>
      <c r="AA828" s="75"/>
      <c r="AB828" s="75"/>
    </row>
    <row r="829" spans="1:29" ht="15" customHeight="1" x14ac:dyDescent="0.15">
      <c r="E829" s="79" t="s">
        <v>16</v>
      </c>
      <c r="F829" s="79"/>
      <c r="G829" s="79"/>
      <c r="H829" s="80" t="s">
        <v>24</v>
      </c>
      <c r="I829" s="80"/>
      <c r="J829" s="80">
        <v>599</v>
      </c>
      <c r="K829" s="80"/>
      <c r="L829" s="80"/>
      <c r="M829" s="76">
        <f>【積算根拠及び契約単価】!$R$9</f>
        <v>0</v>
      </c>
      <c r="N829" s="77"/>
      <c r="O829" s="78"/>
      <c r="P829" s="76">
        <f>IF(J829&gt;【積算根拠及び契約単価】!$H$11,(【積算根拠及び契約単価】!$H$11-【積算根拠及び契約単価】!$H$10)*【積算根拠及び契約単価】!$R$10,IF(J829&gt;【積算根拠及び契約単価】!$H$10,(J829-【積算根拠及び契約単価】!$H$10)*【積算根拠及び契約単価】!$R$10,0))</f>
        <v>0</v>
      </c>
      <c r="Q829" s="77"/>
      <c r="R829" s="78"/>
      <c r="S829" s="76">
        <f>IF(J829&gt;【積算根拠及び契約単価】!$H$13,(【積算根拠及び契約単価】!$H$13-【積算根拠及び契約単価】!$H$12)*【積算根拠及び契約単価】!$R$12,IF(J829&gt;【積算根拠及び契約単価】!$H$12,(J829-【積算根拠及び契約単価】!$H$12)*【積算根拠及び契約単価】!$R$12,0))</f>
        <v>0</v>
      </c>
      <c r="T829" s="77"/>
      <c r="U829" s="78"/>
      <c r="V829" s="76">
        <f>IF(J829&gt;【積算根拠及び契約単価】!$H$14,(J829-【積算根拠及び契約単価】!$H$14)*【積算根拠及び契約単価】!$R$14,0)</f>
        <v>0</v>
      </c>
      <c r="W829" s="77"/>
      <c r="X829" s="78"/>
      <c r="Y829" s="75">
        <f t="shared" si="28"/>
        <v>0</v>
      </c>
      <c r="Z829" s="75"/>
      <c r="AA829" s="75"/>
      <c r="AB829" s="75"/>
    </row>
    <row r="830" spans="1:29" ht="15" customHeight="1" x14ac:dyDescent="0.15">
      <c r="E830" s="79" t="s">
        <v>16</v>
      </c>
      <c r="F830" s="79"/>
      <c r="G830" s="79"/>
      <c r="H830" s="80" t="s">
        <v>25</v>
      </c>
      <c r="I830" s="80"/>
      <c r="J830" s="80">
        <v>675</v>
      </c>
      <c r="K830" s="80"/>
      <c r="L830" s="80"/>
      <c r="M830" s="76">
        <f>【積算根拠及び契約単価】!$R$9</f>
        <v>0</v>
      </c>
      <c r="N830" s="77"/>
      <c r="O830" s="78"/>
      <c r="P830" s="76">
        <f>IF(J830&gt;【積算根拠及び契約単価】!$H$11,(【積算根拠及び契約単価】!$H$11-【積算根拠及び契約単価】!$H$10)*【積算根拠及び契約単価】!$R$10,IF(J830&gt;【積算根拠及び契約単価】!$H$10,(J830-【積算根拠及び契約単価】!$H$10)*【積算根拠及び契約単価】!$R$10,0))</f>
        <v>0</v>
      </c>
      <c r="Q830" s="77"/>
      <c r="R830" s="78"/>
      <c r="S830" s="76">
        <f>IF(J830&gt;【積算根拠及び契約単価】!$H$13,(【積算根拠及び契約単価】!$H$13-【積算根拠及び契約単価】!$H$12)*【積算根拠及び契約単価】!$R$12,IF(J830&gt;【積算根拠及び契約単価】!$H$12,(J830-【積算根拠及び契約単価】!$H$12)*【積算根拠及び契約単価】!$R$12,0))</f>
        <v>0</v>
      </c>
      <c r="T830" s="77"/>
      <c r="U830" s="78"/>
      <c r="V830" s="76">
        <f>IF(J830&gt;【積算根拠及び契約単価】!$H$14,(J830-【積算根拠及び契約単価】!$H$14)*【積算根拠及び契約単価】!$R$14,0)</f>
        <v>0</v>
      </c>
      <c r="W830" s="77"/>
      <c r="X830" s="78"/>
      <c r="Y830" s="75">
        <f t="shared" si="28"/>
        <v>0</v>
      </c>
      <c r="Z830" s="75"/>
      <c r="AA830" s="75"/>
      <c r="AB830" s="75"/>
    </row>
    <row r="831" spans="1:29" ht="15" customHeight="1" x14ac:dyDescent="0.15">
      <c r="E831" s="79" t="s">
        <v>26</v>
      </c>
      <c r="F831" s="79"/>
      <c r="G831" s="79"/>
      <c r="H831" s="80" t="s">
        <v>27</v>
      </c>
      <c r="I831" s="80"/>
      <c r="J831" s="80">
        <v>818</v>
      </c>
      <c r="K831" s="80"/>
      <c r="L831" s="80"/>
      <c r="M831" s="76">
        <f>【積算根拠及び契約単価】!$R$9</f>
        <v>0</v>
      </c>
      <c r="N831" s="77"/>
      <c r="O831" s="78"/>
      <c r="P831" s="76">
        <f>IF(J831&gt;【積算根拠及び契約単価】!$H$11,(【積算根拠及び契約単価】!$H$11-【積算根拠及び契約単価】!$H$10)*【積算根拠及び契約単価】!$R$10,IF(J831&gt;【積算根拠及び契約単価】!$H$10,(J831-【積算根拠及び契約単価】!$H$10)*【積算根拠及び契約単価】!$R$10,0))</f>
        <v>0</v>
      </c>
      <c r="Q831" s="77"/>
      <c r="R831" s="78"/>
      <c r="S831" s="76">
        <f>IF(J831&gt;【積算根拠及び契約単価】!$H$13,(【積算根拠及び契約単価】!$H$13-【積算根拠及び契約単価】!$H$12)*【積算根拠及び契約単価】!$R$12,IF(J831&gt;【積算根拠及び契約単価】!$H$12,(J831-【積算根拠及び契約単価】!$H$12)*【積算根拠及び契約単価】!$R$12,0))</f>
        <v>0</v>
      </c>
      <c r="T831" s="77"/>
      <c r="U831" s="78"/>
      <c r="V831" s="76">
        <f>IF(J831&gt;【積算根拠及び契約単価】!$H$14,(J831-【積算根拠及び契約単価】!$H$14)*【積算根拠及び契約単価】!$R$14,0)</f>
        <v>0</v>
      </c>
      <c r="W831" s="77"/>
      <c r="X831" s="78"/>
      <c r="Y831" s="75">
        <f t="shared" si="28"/>
        <v>0</v>
      </c>
      <c r="Z831" s="75"/>
      <c r="AA831" s="75"/>
      <c r="AB831" s="75"/>
    </row>
    <row r="832" spans="1:29" ht="15" customHeight="1" x14ac:dyDescent="0.15">
      <c r="E832" s="79" t="s">
        <v>26</v>
      </c>
      <c r="F832" s="79"/>
      <c r="G832" s="79"/>
      <c r="H832" s="80" t="s">
        <v>28</v>
      </c>
      <c r="I832" s="80"/>
      <c r="J832" s="80">
        <v>567</v>
      </c>
      <c r="K832" s="80"/>
      <c r="L832" s="80"/>
      <c r="M832" s="76">
        <f>【積算根拠及び契約単価】!$R$9</f>
        <v>0</v>
      </c>
      <c r="N832" s="77"/>
      <c r="O832" s="78"/>
      <c r="P832" s="76">
        <f>IF(J832&gt;【積算根拠及び契約単価】!$H$11,(【積算根拠及び契約単価】!$H$11-【積算根拠及び契約単価】!$H$10)*【積算根拠及び契約単価】!$R$10,IF(J832&gt;【積算根拠及び契約単価】!$H$10,(J832-【積算根拠及び契約単価】!$H$10)*【積算根拠及び契約単価】!$R$10,0))</f>
        <v>0</v>
      </c>
      <c r="Q832" s="77"/>
      <c r="R832" s="78"/>
      <c r="S832" s="76">
        <f>IF(J832&gt;【積算根拠及び契約単価】!$H$13,(【積算根拠及び契約単価】!$H$13-【積算根拠及び契約単価】!$H$12)*【積算根拠及び契約単価】!$R$12,IF(J832&gt;【積算根拠及び契約単価】!$H$12,(J832-【積算根拠及び契約単価】!$H$12)*【積算根拠及び契約単価】!$R$12,0))</f>
        <v>0</v>
      </c>
      <c r="T832" s="77"/>
      <c r="U832" s="78"/>
      <c r="V832" s="76">
        <f>IF(J832&gt;【積算根拠及び契約単価】!$H$14,(J832-【積算根拠及び契約単価】!$H$14)*【積算根拠及び契約単価】!$R$14,0)</f>
        <v>0</v>
      </c>
      <c r="W832" s="77"/>
      <c r="X832" s="78"/>
      <c r="Y832" s="75">
        <f t="shared" si="28"/>
        <v>0</v>
      </c>
      <c r="Z832" s="75"/>
      <c r="AA832" s="75"/>
      <c r="AB832" s="75"/>
    </row>
    <row r="833" spans="4:28" ht="15" customHeight="1" x14ac:dyDescent="0.15">
      <c r="E833" s="79" t="s">
        <v>26</v>
      </c>
      <c r="F833" s="79"/>
      <c r="G833" s="79"/>
      <c r="H833" s="80" t="s">
        <v>29</v>
      </c>
      <c r="I833" s="80"/>
      <c r="J833" s="80">
        <v>529</v>
      </c>
      <c r="K833" s="80"/>
      <c r="L833" s="80"/>
      <c r="M833" s="76">
        <f>【積算根拠及び契約単価】!$R$9</f>
        <v>0</v>
      </c>
      <c r="N833" s="77"/>
      <c r="O833" s="78"/>
      <c r="P833" s="76">
        <f>IF(J833&gt;【積算根拠及び契約単価】!$H$11,(【積算根拠及び契約単価】!$H$11-【積算根拠及び契約単価】!$H$10)*【積算根拠及び契約単価】!$R$10,IF(J833&gt;【積算根拠及び契約単価】!$H$10,(J833-【積算根拠及び契約単価】!$H$10)*【積算根拠及び契約単価】!$R$10,0))</f>
        <v>0</v>
      </c>
      <c r="Q833" s="77"/>
      <c r="R833" s="78"/>
      <c r="S833" s="76">
        <f>IF(J833&gt;【積算根拠及び契約単価】!$H$13,(【積算根拠及び契約単価】!$H$13-【積算根拠及び契約単価】!$H$12)*【積算根拠及び契約単価】!$R$12,IF(J833&gt;【積算根拠及び契約単価】!$H$12,(J833-【積算根拠及び契約単価】!$H$12)*【積算根拠及び契約単価】!$R$12,0))</f>
        <v>0</v>
      </c>
      <c r="T833" s="77"/>
      <c r="U833" s="78"/>
      <c r="V833" s="76">
        <f>IF(J833&gt;【積算根拠及び契約単価】!$H$14,(J833-【積算根拠及び契約単価】!$H$14)*【積算根拠及び契約単価】!$R$14,0)</f>
        <v>0</v>
      </c>
      <c r="W833" s="77"/>
      <c r="X833" s="78"/>
      <c r="Y833" s="75">
        <f t="shared" si="28"/>
        <v>0</v>
      </c>
      <c r="Z833" s="75"/>
      <c r="AA833" s="75"/>
      <c r="AB833" s="75"/>
    </row>
    <row r="834" spans="4:28" ht="15" customHeight="1" x14ac:dyDescent="0.15">
      <c r="D834" s="21"/>
      <c r="E834" s="79" t="s">
        <v>26</v>
      </c>
      <c r="F834" s="79"/>
      <c r="G834" s="79"/>
      <c r="H834" s="80" t="s">
        <v>30</v>
      </c>
      <c r="I834" s="80"/>
      <c r="J834" s="80">
        <v>571</v>
      </c>
      <c r="K834" s="80"/>
      <c r="L834" s="80"/>
      <c r="M834" s="76">
        <f>【積算根拠及び契約単価】!$R$9</f>
        <v>0</v>
      </c>
      <c r="N834" s="77"/>
      <c r="O834" s="78"/>
      <c r="P834" s="76">
        <f>IF(J834&gt;【積算根拠及び契約単価】!$H$11,(【積算根拠及び契約単価】!$H$11-【積算根拠及び契約単価】!$H$10)*【積算根拠及び契約単価】!$R$10,IF(J834&gt;【積算根拠及び契約単価】!$H$10,(J834-【積算根拠及び契約単価】!$H$10)*【積算根拠及び契約単価】!$R$10,0))</f>
        <v>0</v>
      </c>
      <c r="Q834" s="77"/>
      <c r="R834" s="78"/>
      <c r="S834" s="76">
        <f>IF(J834&gt;【積算根拠及び契約単価】!$H$13,(【積算根拠及び契約単価】!$H$13-【積算根拠及び契約単価】!$H$12)*【積算根拠及び契約単価】!$R$12,IF(J834&gt;【積算根拠及び契約単価】!$H$12,(J834-【積算根拠及び契約単価】!$H$12)*【積算根拠及び契約単価】!$R$12,0))</f>
        <v>0</v>
      </c>
      <c r="T834" s="77"/>
      <c r="U834" s="78"/>
      <c r="V834" s="76">
        <f>IF(J834&gt;【積算根拠及び契約単価】!$H$14,(J834-【積算根拠及び契約単価】!$H$14)*【積算根拠及び契約単価】!$R$14,0)</f>
        <v>0</v>
      </c>
      <c r="W834" s="77"/>
      <c r="X834" s="78"/>
      <c r="Y834" s="75">
        <f t="shared" si="28"/>
        <v>0</v>
      </c>
      <c r="Z834" s="75"/>
      <c r="AA834" s="75"/>
      <c r="AB834" s="75"/>
    </row>
    <row r="835" spans="4:28" ht="15" customHeight="1" x14ac:dyDescent="0.15">
      <c r="D835" s="21"/>
      <c r="E835" s="79" t="s">
        <v>26</v>
      </c>
      <c r="F835" s="79"/>
      <c r="G835" s="79"/>
      <c r="H835" s="80" t="s">
        <v>18</v>
      </c>
      <c r="I835" s="80"/>
      <c r="J835" s="80">
        <v>490</v>
      </c>
      <c r="K835" s="80"/>
      <c r="L835" s="80"/>
      <c r="M835" s="76">
        <f>【積算根拠及び契約単価】!$R$9</f>
        <v>0</v>
      </c>
      <c r="N835" s="77"/>
      <c r="O835" s="78"/>
      <c r="P835" s="76">
        <f>IF(J835&gt;【積算根拠及び契約単価】!$H$11,(【積算根拠及び契約単価】!$H$11-【積算根拠及び契約単価】!$H$10)*【積算根拠及び契約単価】!$R$10,IF(J835&gt;【積算根拠及び契約単価】!$H$10,(J835-【積算根拠及び契約単価】!$H$10)*【積算根拠及び契約単価】!$R$10,0))</f>
        <v>0</v>
      </c>
      <c r="Q835" s="77"/>
      <c r="R835" s="78"/>
      <c r="S835" s="76">
        <f>IF(J835&gt;【積算根拠及び契約単価】!$H$13,(【積算根拠及び契約単価】!$H$13-【積算根拠及び契約単価】!$H$12)*【積算根拠及び契約単価】!$R$12,IF(J835&gt;【積算根拠及び契約単価】!$H$12,(J835-【積算根拠及び契約単価】!$H$12)*【積算根拠及び契約単価】!$R$12,0))</f>
        <v>0</v>
      </c>
      <c r="T835" s="77"/>
      <c r="U835" s="78"/>
      <c r="V835" s="76">
        <f>IF(J835&gt;【積算根拠及び契約単価】!$H$14,(J835-【積算根拠及び契約単価】!$H$14)*【積算根拠及び契約単価】!$R$14,0)</f>
        <v>0</v>
      </c>
      <c r="W835" s="77"/>
      <c r="X835" s="78"/>
      <c r="Y835" s="75">
        <f t="shared" si="28"/>
        <v>0</v>
      </c>
      <c r="Z835" s="75"/>
      <c r="AA835" s="75"/>
      <c r="AB835" s="75"/>
    </row>
    <row r="836" spans="4:28" ht="15" customHeight="1" x14ac:dyDescent="0.15">
      <c r="D836" s="21"/>
      <c r="E836" s="79" t="s">
        <v>26</v>
      </c>
      <c r="F836" s="79"/>
      <c r="G836" s="79"/>
      <c r="H836" s="80" t="s">
        <v>19</v>
      </c>
      <c r="I836" s="80"/>
      <c r="J836" s="80">
        <v>416</v>
      </c>
      <c r="K836" s="80"/>
      <c r="L836" s="80"/>
      <c r="M836" s="76">
        <f>【積算根拠及び契約単価】!$R$9</f>
        <v>0</v>
      </c>
      <c r="N836" s="77"/>
      <c r="O836" s="78"/>
      <c r="P836" s="76">
        <f>IF(J836&gt;【積算根拠及び契約単価】!$H$11,(【積算根拠及び契約単価】!$H$11-【積算根拠及び契約単価】!$H$10)*【積算根拠及び契約単価】!$R$10,IF(J836&gt;【積算根拠及び契約単価】!$H$10,(J836-【積算根拠及び契約単価】!$H$10)*【積算根拠及び契約単価】!$R$10,0))</f>
        <v>0</v>
      </c>
      <c r="Q836" s="77"/>
      <c r="R836" s="78"/>
      <c r="S836" s="76">
        <f>IF(J836&gt;【積算根拠及び契約単価】!$H$13,(【積算根拠及び契約単価】!$H$13-【積算根拠及び契約単価】!$H$12)*【積算根拠及び契約単価】!$R$12,IF(J836&gt;【積算根拠及び契約単価】!$H$12,(J836-【積算根拠及び契約単価】!$H$12)*【積算根拠及び契約単価】!$R$12,0))</f>
        <v>0</v>
      </c>
      <c r="T836" s="77"/>
      <c r="U836" s="78"/>
      <c r="V836" s="76">
        <f>IF(J836&gt;【積算根拠及び契約単価】!$H$14,(J836-【積算根拠及び契約単価】!$H$14)*【積算根拠及び契約単価】!$R$14,0)</f>
        <v>0</v>
      </c>
      <c r="W836" s="77"/>
      <c r="X836" s="78"/>
      <c r="Y836" s="75">
        <f t="shared" si="28"/>
        <v>0</v>
      </c>
      <c r="Z836" s="75"/>
      <c r="AA836" s="75"/>
      <c r="AB836" s="75"/>
    </row>
    <row r="837" spans="4:28" ht="15" customHeight="1" x14ac:dyDescent="0.15">
      <c r="D837" s="21"/>
      <c r="E837" s="79" t="s">
        <v>26</v>
      </c>
      <c r="F837" s="79"/>
      <c r="G837" s="79"/>
      <c r="H837" s="80" t="s">
        <v>20</v>
      </c>
      <c r="I837" s="80"/>
      <c r="J837" s="80">
        <v>490</v>
      </c>
      <c r="K837" s="80"/>
      <c r="L837" s="80"/>
      <c r="M837" s="76">
        <f>【積算根拠及び契約単価】!$R$9</f>
        <v>0</v>
      </c>
      <c r="N837" s="77"/>
      <c r="O837" s="78"/>
      <c r="P837" s="76">
        <f>IF(J837&gt;【積算根拠及び契約単価】!$H$11,(【積算根拠及び契約単価】!$H$11-【積算根拠及び契約単価】!$H$10)*【積算根拠及び契約単価】!$R$10,IF(J837&gt;【積算根拠及び契約単価】!$H$10,(J837-【積算根拠及び契約単価】!$H$10)*【積算根拠及び契約単価】!$R$10,0))</f>
        <v>0</v>
      </c>
      <c r="Q837" s="77"/>
      <c r="R837" s="78"/>
      <c r="S837" s="76">
        <f>IF(J837&gt;【積算根拠及び契約単価】!$H$13,(【積算根拠及び契約単価】!$H$13-【積算根拠及び契約単価】!$H$12)*【積算根拠及び契約単価】!$R$12,IF(J837&gt;【積算根拠及び契約単価】!$H$12,(J837-【積算根拠及び契約単価】!$H$12)*【積算根拠及び契約単価】!$R$12,0))</f>
        <v>0</v>
      </c>
      <c r="T837" s="77"/>
      <c r="U837" s="78"/>
      <c r="V837" s="76">
        <f>IF(J837&gt;【積算根拠及び契約単価】!$H$14,(J837-【積算根拠及び契約単価】!$H$14)*【積算根拠及び契約単価】!$R$14,0)</f>
        <v>0</v>
      </c>
      <c r="W837" s="77"/>
      <c r="X837" s="78"/>
      <c r="Y837" s="75">
        <f t="shared" si="28"/>
        <v>0</v>
      </c>
      <c r="Z837" s="75"/>
      <c r="AA837" s="75"/>
      <c r="AB837" s="75"/>
    </row>
    <row r="838" spans="4:28" ht="15" customHeight="1" x14ac:dyDescent="0.15">
      <c r="D838" s="21"/>
      <c r="E838" s="79" t="s">
        <v>26</v>
      </c>
      <c r="F838" s="79"/>
      <c r="G838" s="79"/>
      <c r="H838" s="80" t="s">
        <v>21</v>
      </c>
      <c r="I838" s="80"/>
      <c r="J838" s="80">
        <v>479</v>
      </c>
      <c r="K838" s="80"/>
      <c r="L838" s="80"/>
      <c r="M838" s="76">
        <f>【積算根拠及び契約単価】!$R$9</f>
        <v>0</v>
      </c>
      <c r="N838" s="77"/>
      <c r="O838" s="78"/>
      <c r="P838" s="76">
        <f>IF(J838&gt;【積算根拠及び契約単価】!$H$11,(【積算根拠及び契約単価】!$H$11-【積算根拠及び契約単価】!$H$10)*【積算根拠及び契約単価】!$R$10,IF(J838&gt;【積算根拠及び契約単価】!$H$10,(J838-【積算根拠及び契約単価】!$H$10)*【積算根拠及び契約単価】!$R$10,0))</f>
        <v>0</v>
      </c>
      <c r="Q838" s="77"/>
      <c r="R838" s="78"/>
      <c r="S838" s="76">
        <f>IF(J838&gt;【積算根拠及び契約単価】!$H$13,(【積算根拠及び契約単価】!$H$13-【積算根拠及び契約単価】!$H$12)*【積算根拠及び契約単価】!$R$12,IF(J838&gt;【積算根拠及び契約単価】!$H$12,(J838-【積算根拠及び契約単価】!$H$12)*【積算根拠及び契約単価】!$R$12,0))</f>
        <v>0</v>
      </c>
      <c r="T838" s="77"/>
      <c r="U838" s="78"/>
      <c r="V838" s="76">
        <f>IF(J838&gt;【積算根拠及び契約単価】!$H$14,(J838-【積算根拠及び契約単価】!$H$14)*【積算根拠及び契約単価】!$R$14,0)</f>
        <v>0</v>
      </c>
      <c r="W838" s="77"/>
      <c r="X838" s="78"/>
      <c r="Y838" s="75">
        <f t="shared" si="28"/>
        <v>0</v>
      </c>
      <c r="Z838" s="75"/>
      <c r="AA838" s="75"/>
      <c r="AB838" s="75"/>
    </row>
    <row r="839" spans="4:28" ht="15" customHeight="1" x14ac:dyDescent="0.15">
      <c r="D839" s="21"/>
      <c r="E839" s="79" t="s">
        <v>26</v>
      </c>
      <c r="F839" s="79"/>
      <c r="G839" s="79"/>
      <c r="H839" s="80" t="s">
        <v>22</v>
      </c>
      <c r="I839" s="80"/>
      <c r="J839" s="80">
        <v>462</v>
      </c>
      <c r="K839" s="80"/>
      <c r="L839" s="80"/>
      <c r="M839" s="76">
        <f>【積算根拠及び契約単価】!$R$9</f>
        <v>0</v>
      </c>
      <c r="N839" s="77"/>
      <c r="O839" s="78"/>
      <c r="P839" s="76">
        <f>IF(J839&gt;【積算根拠及び契約単価】!$H$11,(【積算根拠及び契約単価】!$H$11-【積算根拠及び契約単価】!$H$10)*【積算根拠及び契約単価】!$R$10,IF(J839&gt;【積算根拠及び契約単価】!$H$10,(J839-【積算根拠及び契約単価】!$H$10)*【積算根拠及び契約単価】!$R$10,0))</f>
        <v>0</v>
      </c>
      <c r="Q839" s="77"/>
      <c r="R839" s="78"/>
      <c r="S839" s="76">
        <f>IF(J839&gt;【積算根拠及び契約単価】!$H$13,(【積算根拠及び契約単価】!$H$13-【積算根拠及び契約単価】!$H$12)*【積算根拠及び契約単価】!$R$12,IF(J839&gt;【積算根拠及び契約単価】!$H$12,(J839-【積算根拠及び契約単価】!$H$12)*【積算根拠及び契約単価】!$R$12,0))</f>
        <v>0</v>
      </c>
      <c r="T839" s="77"/>
      <c r="U839" s="78"/>
      <c r="V839" s="76">
        <f>IF(J839&gt;【積算根拠及び契約単価】!$H$14,(J839-【積算根拠及び契約単価】!$H$14)*【積算根拠及び契約単価】!$R$14,0)</f>
        <v>0</v>
      </c>
      <c r="W839" s="77"/>
      <c r="X839" s="78"/>
      <c r="Y839" s="75">
        <f t="shared" si="28"/>
        <v>0</v>
      </c>
      <c r="Z839" s="75"/>
      <c r="AA839" s="75"/>
      <c r="AB839" s="75"/>
    </row>
    <row r="840" spans="4:28" ht="15" customHeight="1" x14ac:dyDescent="0.15">
      <c r="D840" s="21"/>
      <c r="E840" s="79" t="s">
        <v>26</v>
      </c>
      <c r="F840" s="79"/>
      <c r="G840" s="79"/>
      <c r="H840" s="80" t="s">
        <v>23</v>
      </c>
      <c r="I840" s="80"/>
      <c r="J840" s="80">
        <v>587</v>
      </c>
      <c r="K840" s="80"/>
      <c r="L840" s="80"/>
      <c r="M840" s="76">
        <f>【積算根拠及び契約単価】!$R$9</f>
        <v>0</v>
      </c>
      <c r="N840" s="77"/>
      <c r="O840" s="78"/>
      <c r="P840" s="76">
        <f>IF(J840&gt;【積算根拠及び契約単価】!$H$11,(【積算根拠及び契約単価】!$H$11-【積算根拠及び契約単価】!$H$10)*【積算根拠及び契約単価】!$R$10,IF(J840&gt;【積算根拠及び契約単価】!$H$10,(J840-【積算根拠及び契約単価】!$H$10)*【積算根拠及び契約単価】!$R$10,0))</f>
        <v>0</v>
      </c>
      <c r="Q840" s="77"/>
      <c r="R840" s="78"/>
      <c r="S840" s="76">
        <f>IF(J840&gt;【積算根拠及び契約単価】!$H$13,(【積算根拠及び契約単価】!$H$13-【積算根拠及び契約単価】!$H$12)*【積算根拠及び契約単価】!$R$12,IF(J840&gt;【積算根拠及び契約単価】!$H$12,(J840-【積算根拠及び契約単価】!$H$12)*【積算根拠及び契約単価】!$R$12,0))</f>
        <v>0</v>
      </c>
      <c r="T840" s="77"/>
      <c r="U840" s="78"/>
      <c r="V840" s="76">
        <f>IF(J840&gt;【積算根拠及び契約単価】!$H$14,(J840-【積算根拠及び契約単価】!$H$14)*【積算根拠及び契約単価】!$R$14,0)</f>
        <v>0</v>
      </c>
      <c r="W840" s="77"/>
      <c r="X840" s="78"/>
      <c r="Y840" s="75">
        <f t="shared" si="28"/>
        <v>0</v>
      </c>
      <c r="Z840" s="75"/>
      <c r="AA840" s="75"/>
      <c r="AB840" s="75"/>
    </row>
    <row r="841" spans="4:28" ht="15" customHeight="1" x14ac:dyDescent="0.15">
      <c r="D841" s="21"/>
      <c r="E841" s="79" t="s">
        <v>26</v>
      </c>
      <c r="F841" s="79"/>
      <c r="G841" s="79"/>
      <c r="H841" s="80" t="s">
        <v>24</v>
      </c>
      <c r="I841" s="80"/>
      <c r="J841" s="80">
        <v>600</v>
      </c>
      <c r="K841" s="80"/>
      <c r="L841" s="80"/>
      <c r="M841" s="76">
        <f>【積算根拠及び契約単価】!$R$9</f>
        <v>0</v>
      </c>
      <c r="N841" s="77"/>
      <c r="O841" s="78"/>
      <c r="P841" s="76">
        <f>IF(J841&gt;【積算根拠及び契約単価】!$H$11,(【積算根拠及び契約単価】!$H$11-【積算根拠及び契約単価】!$H$10)*【積算根拠及び契約単価】!$R$10,IF(J841&gt;【積算根拠及び契約単価】!$H$10,(J841-【積算根拠及び契約単価】!$H$10)*【積算根拠及び契約単価】!$R$10,0))</f>
        <v>0</v>
      </c>
      <c r="Q841" s="77"/>
      <c r="R841" s="78"/>
      <c r="S841" s="76">
        <f>IF(J841&gt;【積算根拠及び契約単価】!$H$13,(【積算根拠及び契約単価】!$H$13-【積算根拠及び契約単価】!$H$12)*【積算根拠及び契約単価】!$R$12,IF(J841&gt;【積算根拠及び契約単価】!$H$12,(J841-【積算根拠及び契約単価】!$H$12)*【積算根拠及び契約単価】!$R$12,0))</f>
        <v>0</v>
      </c>
      <c r="T841" s="77"/>
      <c r="U841" s="78"/>
      <c r="V841" s="76">
        <f>IF(J841&gt;【積算根拠及び契約単価】!$H$14,(J841-【積算根拠及び契約単価】!$H$14)*【積算根拠及び契約単価】!$R$14,0)</f>
        <v>0</v>
      </c>
      <c r="W841" s="77"/>
      <c r="X841" s="78"/>
      <c r="Y841" s="75">
        <f t="shared" si="28"/>
        <v>0</v>
      </c>
      <c r="Z841" s="75"/>
      <c r="AA841" s="75"/>
      <c r="AB841" s="75"/>
    </row>
    <row r="842" spans="4:28" ht="15" customHeight="1" x14ac:dyDescent="0.15">
      <c r="D842" s="21"/>
      <c r="E842" s="79" t="s">
        <v>26</v>
      </c>
      <c r="F842" s="79"/>
      <c r="G842" s="79"/>
      <c r="H842" s="80" t="s">
        <v>25</v>
      </c>
      <c r="I842" s="80"/>
      <c r="J842" s="80">
        <v>605</v>
      </c>
      <c r="K842" s="80"/>
      <c r="L842" s="80"/>
      <c r="M842" s="76">
        <f>【積算根拠及び契約単価】!$R$9</f>
        <v>0</v>
      </c>
      <c r="N842" s="77"/>
      <c r="O842" s="78"/>
      <c r="P842" s="76">
        <f>IF(J842&gt;【積算根拠及び契約単価】!$H$11,(【積算根拠及び契約単価】!$H$11-【積算根拠及び契約単価】!$H$10)*【積算根拠及び契約単価】!$R$10,IF(J842&gt;【積算根拠及び契約単価】!$H$10,(J842-【積算根拠及び契約単価】!$H$10)*【積算根拠及び契約単価】!$R$10,0))</f>
        <v>0</v>
      </c>
      <c r="Q842" s="77"/>
      <c r="R842" s="78"/>
      <c r="S842" s="76">
        <f>IF(J842&gt;【積算根拠及び契約単価】!$H$13,(【積算根拠及び契約単価】!$H$13-【積算根拠及び契約単価】!$H$12)*【積算根拠及び契約単価】!$R$12,IF(J842&gt;【積算根拠及び契約単価】!$H$12,(J842-【積算根拠及び契約単価】!$H$12)*【積算根拠及び契約単価】!$R$12,0))</f>
        <v>0</v>
      </c>
      <c r="T842" s="77"/>
      <c r="U842" s="78"/>
      <c r="V842" s="76">
        <f>IF(J842&gt;【積算根拠及び契約単価】!$H$14,(J842-【積算根拠及び契約単価】!$H$14)*【積算根拠及び契約単価】!$R$14,0)</f>
        <v>0</v>
      </c>
      <c r="W842" s="77"/>
      <c r="X842" s="78"/>
      <c r="Y842" s="75">
        <f t="shared" si="28"/>
        <v>0</v>
      </c>
      <c r="Z842" s="75"/>
      <c r="AA842" s="75"/>
      <c r="AB842" s="75"/>
    </row>
    <row r="843" spans="4:28" ht="15" customHeight="1" x14ac:dyDescent="0.15">
      <c r="D843" s="21"/>
      <c r="E843" s="79" t="s">
        <v>31</v>
      </c>
      <c r="F843" s="79"/>
      <c r="G843" s="79"/>
      <c r="H843" s="80" t="s">
        <v>27</v>
      </c>
      <c r="I843" s="80"/>
      <c r="J843" s="80">
        <v>818</v>
      </c>
      <c r="K843" s="80"/>
      <c r="L843" s="80"/>
      <c r="M843" s="76">
        <f>【積算根拠及び契約単価】!$R$9</f>
        <v>0</v>
      </c>
      <c r="N843" s="77"/>
      <c r="O843" s="78"/>
      <c r="P843" s="76">
        <f>IF(J843&gt;【積算根拠及び契約単価】!$H$11,(【積算根拠及び契約単価】!$H$11-【積算根拠及び契約単価】!$H$10)*【積算根拠及び契約単価】!$R$10,IF(J843&gt;【積算根拠及び契約単価】!$H$10,(J843-【積算根拠及び契約単価】!$H$10)*【積算根拠及び契約単価】!$R$10,0))</f>
        <v>0</v>
      </c>
      <c r="Q843" s="77"/>
      <c r="R843" s="78"/>
      <c r="S843" s="76">
        <f>IF(J843&gt;【積算根拠及び契約単価】!$H$13,(【積算根拠及び契約単価】!$H$13-【積算根拠及び契約単価】!$H$12)*【積算根拠及び契約単価】!$R$12,IF(J843&gt;【積算根拠及び契約単価】!$H$12,(J843-【積算根拠及び契約単価】!$H$12)*【積算根拠及び契約単価】!$R$12,0))</f>
        <v>0</v>
      </c>
      <c r="T843" s="77"/>
      <c r="U843" s="78"/>
      <c r="V843" s="76">
        <f>IF(J843&gt;【積算根拠及び契約単価】!$H$14,(J843-【積算根拠及び契約単価】!$H$14)*【積算根拠及び契約単価】!$R$14,0)</f>
        <v>0</v>
      </c>
      <c r="W843" s="77"/>
      <c r="X843" s="78"/>
      <c r="Y843" s="75">
        <f t="shared" si="28"/>
        <v>0</v>
      </c>
      <c r="Z843" s="75"/>
      <c r="AA843" s="75"/>
      <c r="AB843" s="75"/>
    </row>
    <row r="844" spans="4:28" ht="15" customHeight="1" x14ac:dyDescent="0.15">
      <c r="D844" s="21"/>
      <c r="E844" s="79" t="s">
        <v>31</v>
      </c>
      <c r="F844" s="79"/>
      <c r="G844" s="79"/>
      <c r="H844" s="80" t="s">
        <v>28</v>
      </c>
      <c r="I844" s="80"/>
      <c r="J844" s="80">
        <v>567</v>
      </c>
      <c r="K844" s="80"/>
      <c r="L844" s="80"/>
      <c r="M844" s="76">
        <f>【積算根拠及び契約単価】!$R$9</f>
        <v>0</v>
      </c>
      <c r="N844" s="77"/>
      <c r="O844" s="78"/>
      <c r="P844" s="76">
        <f>IF(J844&gt;【積算根拠及び契約単価】!$H$11,(【積算根拠及び契約単価】!$H$11-【積算根拠及び契約単価】!$H$10)*【積算根拠及び契約単価】!$R$10,IF(J844&gt;【積算根拠及び契約単価】!$H$10,(J844-【積算根拠及び契約単価】!$H$10)*【積算根拠及び契約単価】!$R$10,0))</f>
        <v>0</v>
      </c>
      <c r="Q844" s="77"/>
      <c r="R844" s="78"/>
      <c r="S844" s="76">
        <f>IF(J844&gt;【積算根拠及び契約単価】!$H$13,(【積算根拠及び契約単価】!$H$13-【積算根拠及び契約単価】!$H$12)*【積算根拠及び契約単価】!$R$12,IF(J844&gt;【積算根拠及び契約単価】!$H$12,(J844-【積算根拠及び契約単価】!$H$12)*【積算根拠及び契約単価】!$R$12,0))</f>
        <v>0</v>
      </c>
      <c r="T844" s="77"/>
      <c r="U844" s="78"/>
      <c r="V844" s="76">
        <f>IF(J844&gt;【積算根拠及び契約単価】!$H$14,(J844-【積算根拠及び契約単価】!$H$14)*【積算根拠及び契約単価】!$R$14,0)</f>
        <v>0</v>
      </c>
      <c r="W844" s="77"/>
      <c r="X844" s="78"/>
      <c r="Y844" s="75">
        <f t="shared" si="28"/>
        <v>0</v>
      </c>
      <c r="Z844" s="75"/>
      <c r="AA844" s="75"/>
      <c r="AB844" s="75"/>
    </row>
    <row r="845" spans="4:28" ht="15" customHeight="1" x14ac:dyDescent="0.15">
      <c r="D845" s="21"/>
      <c r="E845" s="79" t="s">
        <v>31</v>
      </c>
      <c r="F845" s="79"/>
      <c r="G845" s="79"/>
      <c r="H845" s="80" t="s">
        <v>29</v>
      </c>
      <c r="I845" s="80"/>
      <c r="J845" s="80">
        <v>529</v>
      </c>
      <c r="K845" s="80"/>
      <c r="L845" s="80"/>
      <c r="M845" s="76">
        <f>【積算根拠及び契約単価】!$R$9</f>
        <v>0</v>
      </c>
      <c r="N845" s="77"/>
      <c r="O845" s="78"/>
      <c r="P845" s="76">
        <f>IF(J845&gt;【積算根拠及び契約単価】!$H$11,(【積算根拠及び契約単価】!$H$11-【積算根拠及び契約単価】!$H$10)*【積算根拠及び契約単価】!$R$10,IF(J845&gt;【積算根拠及び契約単価】!$H$10,(J845-【積算根拠及び契約単価】!$H$10)*【積算根拠及び契約単価】!$R$10,0))</f>
        <v>0</v>
      </c>
      <c r="Q845" s="77"/>
      <c r="R845" s="78"/>
      <c r="S845" s="76">
        <f>IF(J845&gt;【積算根拠及び契約単価】!$H$13,(【積算根拠及び契約単価】!$H$13-【積算根拠及び契約単価】!$H$12)*【積算根拠及び契約単価】!$R$12,IF(J845&gt;【積算根拠及び契約単価】!$H$12,(J845-【積算根拠及び契約単価】!$H$12)*【積算根拠及び契約単価】!$R$12,0))</f>
        <v>0</v>
      </c>
      <c r="T845" s="77"/>
      <c r="U845" s="78"/>
      <c r="V845" s="76">
        <f>IF(J845&gt;【積算根拠及び契約単価】!$H$14,(J845-【積算根拠及び契約単価】!$H$14)*【積算根拠及び契約単価】!$R$14,0)</f>
        <v>0</v>
      </c>
      <c r="W845" s="77"/>
      <c r="X845" s="78"/>
      <c r="Y845" s="75">
        <f t="shared" si="28"/>
        <v>0</v>
      </c>
      <c r="Z845" s="75"/>
      <c r="AA845" s="75"/>
      <c r="AB845" s="75"/>
    </row>
    <row r="846" spans="4:28" ht="15" customHeight="1" x14ac:dyDescent="0.15">
      <c r="D846" s="21"/>
      <c r="E846" s="21"/>
      <c r="F846" s="22"/>
    </row>
    <row r="847" spans="4:28" ht="15" customHeight="1" x14ac:dyDescent="0.15">
      <c r="D847" s="21"/>
      <c r="E847" s="21"/>
      <c r="F847" s="22"/>
      <c r="S847" s="74" t="s">
        <v>32</v>
      </c>
      <c r="T847" s="74"/>
      <c r="U847" s="74"/>
      <c r="V847" s="74"/>
      <c r="W847" s="74"/>
      <c r="X847" s="74"/>
      <c r="Y847" s="75">
        <f t="shared" ref="Y847" si="29">SUM(Y822:AB845)</f>
        <v>0</v>
      </c>
      <c r="Z847" s="75"/>
      <c r="AA847" s="75"/>
      <c r="AB847" s="75"/>
    </row>
    <row r="848" spans="4:28" ht="15" customHeight="1" x14ac:dyDescent="0.15">
      <c r="D848" s="21"/>
      <c r="E848" s="21"/>
      <c r="F848" s="22"/>
    </row>
    <row r="849" spans="1:6" ht="15" customHeight="1" x14ac:dyDescent="0.15">
      <c r="A849" s="35"/>
      <c r="B849" s="35"/>
      <c r="C849" s="35"/>
      <c r="D849" s="35"/>
      <c r="E849" s="35" t="s">
        <v>240</v>
      </c>
      <c r="F849" s="22"/>
    </row>
    <row r="850" spans="1:6" ht="15" customHeight="1" x14ac:dyDescent="0.15">
      <c r="A850" s="35"/>
      <c r="B850" s="35"/>
      <c r="C850" s="35"/>
      <c r="D850" s="35"/>
      <c r="E850" s="35" t="s">
        <v>241</v>
      </c>
      <c r="F850" s="22"/>
    </row>
    <row r="851" spans="1:6" ht="15" customHeight="1" x14ac:dyDescent="0.15">
      <c r="A851" s="35"/>
      <c r="B851" s="35"/>
      <c r="C851" s="35"/>
      <c r="D851" s="35"/>
      <c r="E851" s="35" t="s">
        <v>242</v>
      </c>
      <c r="F851" s="22"/>
    </row>
    <row r="852" spans="1:6" ht="15" customHeight="1" x14ac:dyDescent="0.15">
      <c r="A852" s="35"/>
      <c r="B852" s="35"/>
      <c r="C852" s="35"/>
      <c r="D852" s="35"/>
      <c r="E852" s="35" t="s">
        <v>243</v>
      </c>
      <c r="F852" s="22"/>
    </row>
    <row r="853" spans="1:6" ht="15" customHeight="1" x14ac:dyDescent="0.15">
      <c r="A853" s="35"/>
      <c r="B853" s="35"/>
      <c r="C853" s="35"/>
      <c r="D853" s="35"/>
      <c r="E853" s="35" t="s">
        <v>253</v>
      </c>
      <c r="F853" s="22"/>
    </row>
    <row r="854" spans="1:6" ht="15" customHeight="1" x14ac:dyDescent="0.15">
      <c r="A854" s="35"/>
      <c r="B854" s="35"/>
      <c r="C854" s="35"/>
      <c r="D854" s="35"/>
      <c r="E854" s="35" t="s">
        <v>254</v>
      </c>
      <c r="F854" s="22"/>
    </row>
    <row r="855" spans="1:6" ht="15" customHeight="1" x14ac:dyDescent="0.15">
      <c r="A855" s="35"/>
      <c r="B855" s="35"/>
      <c r="C855" s="35"/>
      <c r="E855" s="35" t="s">
        <v>247</v>
      </c>
      <c r="F855" s="22"/>
    </row>
    <row r="856" spans="1:6" ht="15" customHeight="1" x14ac:dyDescent="0.15">
      <c r="A856" s="35"/>
      <c r="B856" s="35"/>
      <c r="C856" s="35"/>
      <c r="E856" s="20" t="s">
        <v>248</v>
      </c>
    </row>
    <row r="857" spans="1:6" ht="15" customHeight="1" x14ac:dyDescent="0.15">
      <c r="A857" s="35"/>
      <c r="B857" s="35"/>
      <c r="C857" s="35"/>
      <c r="E857" s="20" t="s">
        <v>135</v>
      </c>
    </row>
    <row r="858" spans="1:6" ht="15" customHeight="1" x14ac:dyDescent="0.15">
      <c r="A858" s="35"/>
      <c r="B858" s="35"/>
      <c r="C858" s="35"/>
      <c r="E858" s="20" t="s">
        <v>244</v>
      </c>
    </row>
    <row r="859" spans="1:6" ht="15" customHeight="1" x14ac:dyDescent="0.15">
      <c r="A859" s="35"/>
      <c r="B859" s="35"/>
      <c r="C859" s="35"/>
      <c r="E859" s="20" t="s">
        <v>249</v>
      </c>
    </row>
    <row r="860" spans="1:6" ht="15" customHeight="1" x14ac:dyDescent="0.15">
      <c r="A860" s="35"/>
      <c r="B860" s="35"/>
      <c r="C860" s="35"/>
      <c r="E860" s="20" t="s">
        <v>251</v>
      </c>
    </row>
    <row r="861" spans="1:6" ht="15" customHeight="1" x14ac:dyDescent="0.15">
      <c r="A861" s="35"/>
      <c r="B861" s="35"/>
      <c r="C861" s="35"/>
      <c r="D861" s="35"/>
      <c r="E861" s="35" t="s">
        <v>252</v>
      </c>
      <c r="F861" s="22"/>
    </row>
    <row r="862" spans="1:6" ht="15" customHeight="1" x14ac:dyDescent="0.15">
      <c r="A862" s="35"/>
      <c r="B862" s="35"/>
      <c r="C862" s="35"/>
      <c r="D862" s="35"/>
      <c r="E862" s="35" t="s">
        <v>274</v>
      </c>
      <c r="F862" s="22"/>
    </row>
    <row r="863" spans="1:6" ht="15" customHeight="1" x14ac:dyDescent="0.15">
      <c r="D863" s="21"/>
      <c r="E863" s="21"/>
      <c r="F863" s="22"/>
    </row>
    <row r="864" spans="1:6" ht="15" customHeight="1" x14ac:dyDescent="0.15">
      <c r="D864" s="21"/>
      <c r="E864" s="21"/>
      <c r="F864" s="22"/>
    </row>
    <row r="865" spans="1:29" ht="15" customHeight="1" x14ac:dyDescent="0.15">
      <c r="A865" s="32"/>
      <c r="B865" s="32"/>
      <c r="C865" s="21"/>
      <c r="E865" s="27"/>
      <c r="F865" s="27"/>
      <c r="G865" s="27"/>
      <c r="H865" s="27"/>
      <c r="I865" s="27"/>
      <c r="J865" s="27"/>
      <c r="K865" s="27"/>
      <c r="L865" s="27"/>
      <c r="M865" s="28"/>
      <c r="N865" s="28"/>
      <c r="O865" s="28"/>
      <c r="P865" s="28"/>
      <c r="Q865" s="28"/>
      <c r="R865" s="28"/>
      <c r="S865" s="28"/>
      <c r="T865" s="28"/>
      <c r="U865" s="28"/>
      <c r="V865" s="28"/>
    </row>
    <row r="866" spans="1:29" ht="15" customHeight="1" x14ac:dyDescent="0.15">
      <c r="A866" s="32"/>
      <c r="B866" s="32"/>
      <c r="C866" s="21"/>
      <c r="D866" s="27" t="s">
        <v>0</v>
      </c>
      <c r="E866" s="27"/>
      <c r="F866" s="27"/>
      <c r="G866" s="27"/>
      <c r="H866" s="27"/>
      <c r="I866" s="27"/>
      <c r="J866" s="27"/>
      <c r="K866" s="27"/>
      <c r="L866" s="27"/>
      <c r="M866" s="28"/>
      <c r="N866" s="28"/>
      <c r="O866" s="28"/>
      <c r="P866" s="28"/>
      <c r="Q866" s="28"/>
      <c r="R866" s="28"/>
      <c r="S866" s="28"/>
      <c r="T866" s="28"/>
      <c r="U866" s="28"/>
      <c r="V866" s="28"/>
    </row>
    <row r="867" spans="1:29" ht="15" customHeight="1" x14ac:dyDescent="0.15">
      <c r="A867" s="32"/>
      <c r="B867" s="32"/>
      <c r="C867" s="21"/>
      <c r="E867" s="21"/>
      <c r="F867" s="22"/>
    </row>
    <row r="868" spans="1:29" ht="15" customHeight="1" x14ac:dyDescent="0.15">
      <c r="A868" s="32"/>
      <c r="B868" s="32"/>
      <c r="C868" s="21"/>
      <c r="D868" s="21"/>
      <c r="E868" s="21"/>
      <c r="F868" s="22"/>
    </row>
    <row r="869" spans="1:29" ht="15" customHeight="1" x14ac:dyDescent="0.15">
      <c r="A869" s="32"/>
      <c r="B869" s="32"/>
      <c r="C869" s="21"/>
      <c r="D869" s="21"/>
      <c r="E869" s="81" t="s">
        <v>1</v>
      </c>
      <c r="F869" s="81"/>
      <c r="G869" s="81"/>
      <c r="H869" s="23" t="s">
        <v>2</v>
      </c>
      <c r="I869" s="26" t="s">
        <v>109</v>
      </c>
      <c r="J869" s="26"/>
      <c r="K869" s="26"/>
    </row>
    <row r="870" spans="1:29" ht="15" customHeight="1" x14ac:dyDescent="0.15">
      <c r="A870" s="32"/>
      <c r="B870" s="32"/>
      <c r="C870" s="21"/>
      <c r="D870" s="21"/>
      <c r="E870" s="81" t="s">
        <v>4</v>
      </c>
      <c r="F870" s="81"/>
      <c r="G870" s="81"/>
      <c r="H870" s="23" t="s">
        <v>2</v>
      </c>
      <c r="I870" s="20" t="s">
        <v>111</v>
      </c>
    </row>
    <row r="871" spans="1:29" ht="15" customHeight="1" x14ac:dyDescent="0.15">
      <c r="A871" s="32"/>
      <c r="B871" s="32"/>
      <c r="C871" s="21"/>
      <c r="D871" s="21"/>
      <c r="E871" s="81" t="s">
        <v>6</v>
      </c>
      <c r="F871" s="81"/>
      <c r="G871" s="81"/>
      <c r="H871" s="23" t="s">
        <v>2</v>
      </c>
      <c r="I871" s="20" t="s">
        <v>7</v>
      </c>
    </row>
    <row r="872" spans="1:29" ht="15" customHeight="1" x14ac:dyDescent="0.15">
      <c r="A872" s="32"/>
      <c r="B872" s="32"/>
      <c r="C872" s="21"/>
      <c r="D872" s="21"/>
      <c r="E872" s="21"/>
      <c r="F872" s="21"/>
      <c r="G872" s="23"/>
    </row>
    <row r="873" spans="1:29" ht="15" customHeight="1" x14ac:dyDescent="0.15">
      <c r="A873" s="32"/>
      <c r="B873" s="32"/>
      <c r="C873" s="21"/>
      <c r="D873" s="21"/>
      <c r="E873" s="79" t="s">
        <v>8</v>
      </c>
      <c r="F873" s="79"/>
      <c r="G873" s="79"/>
      <c r="H873" s="79"/>
      <c r="I873" s="79"/>
      <c r="J873" s="82" t="s">
        <v>9</v>
      </c>
      <c r="K873" s="82"/>
      <c r="L873" s="82"/>
      <c r="M873" s="83" t="s">
        <v>10</v>
      </c>
      <c r="N873" s="84"/>
      <c r="O873" s="85"/>
      <c r="P873" s="74" t="s">
        <v>11</v>
      </c>
      <c r="Q873" s="74"/>
      <c r="R873" s="74"/>
      <c r="S873" s="74"/>
      <c r="T873" s="74"/>
      <c r="U873" s="74"/>
      <c r="V873" s="74"/>
      <c r="W873" s="74"/>
      <c r="X873" s="74"/>
      <c r="Y873" s="74" t="s">
        <v>12</v>
      </c>
      <c r="Z873" s="74"/>
      <c r="AA873" s="74"/>
      <c r="AB873" s="74"/>
    </row>
    <row r="874" spans="1:29" ht="15" customHeight="1" x14ac:dyDescent="0.15">
      <c r="A874" s="32"/>
      <c r="B874" s="32"/>
      <c r="C874" s="21"/>
      <c r="D874" s="21"/>
      <c r="E874" s="79"/>
      <c r="F874" s="79"/>
      <c r="G874" s="79"/>
      <c r="H874" s="79"/>
      <c r="I874" s="79"/>
      <c r="J874" s="82"/>
      <c r="K874" s="82"/>
      <c r="L874" s="82"/>
      <c r="M874" s="86"/>
      <c r="N874" s="87"/>
      <c r="O874" s="88"/>
      <c r="P874" s="74" t="s">
        <v>13</v>
      </c>
      <c r="Q874" s="74"/>
      <c r="R874" s="74"/>
      <c r="S874" s="74" t="s">
        <v>14</v>
      </c>
      <c r="T874" s="74"/>
      <c r="U874" s="74"/>
      <c r="V874" s="74" t="s">
        <v>15</v>
      </c>
      <c r="W874" s="74"/>
      <c r="X874" s="74"/>
      <c r="Y874" s="74"/>
      <c r="Z874" s="74"/>
      <c r="AA874" s="74"/>
      <c r="AB874" s="74"/>
    </row>
    <row r="875" spans="1:29" ht="15" customHeight="1" x14ac:dyDescent="0.15">
      <c r="A875" s="32"/>
      <c r="B875" s="32"/>
      <c r="C875" s="21"/>
      <c r="D875" s="21"/>
      <c r="E875" s="79"/>
      <c r="F875" s="79"/>
      <c r="G875" s="79"/>
      <c r="H875" s="79"/>
      <c r="I875" s="79"/>
      <c r="J875" s="82"/>
      <c r="K875" s="82"/>
      <c r="L875" s="82"/>
      <c r="M875" s="89"/>
      <c r="N875" s="90"/>
      <c r="O875" s="91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</row>
    <row r="876" spans="1:29" ht="15" customHeight="1" x14ac:dyDescent="0.15">
      <c r="A876" s="32"/>
      <c r="B876" s="32"/>
      <c r="C876" s="21"/>
      <c r="D876" s="21"/>
      <c r="E876" s="79" t="s">
        <v>16</v>
      </c>
      <c r="F876" s="79"/>
      <c r="G876" s="79"/>
      <c r="H876" s="80" t="s">
        <v>30</v>
      </c>
      <c r="I876" s="80"/>
      <c r="J876" s="80">
        <v>172</v>
      </c>
      <c r="K876" s="80"/>
      <c r="L876" s="80"/>
      <c r="M876" s="76">
        <f>【積算根拠及び契約単価】!$R$9</f>
        <v>0</v>
      </c>
      <c r="N876" s="77"/>
      <c r="O876" s="78"/>
      <c r="P876" s="76">
        <f>IF(J876&gt;【積算根拠及び契約単価】!$H$11,(【積算根拠及び契約単価】!$H$11-【積算根拠及び契約単価】!$H$10)*【積算根拠及び契約単価】!$R$10,IF(J876&gt;【積算根拠及び契約単価】!$H$10,(J876-【積算根拠及び契約単価】!$H$10)*【積算根拠及び契約単価】!$R$10,0))</f>
        <v>0</v>
      </c>
      <c r="Q876" s="77"/>
      <c r="R876" s="78"/>
      <c r="S876" s="76">
        <f>IF(J876&gt;【積算根拠及び契約単価】!$H$13,(【積算根拠及び契約単価】!$H$13-【積算根拠及び契約単価】!$H$12)*【積算根拠及び契約単価】!$R$12,IF(J876&gt;【積算根拠及び契約単価】!$H$12,(J876-【積算根拠及び契約単価】!$H$12)*【積算根拠及び契約単価】!$R$12,0))</f>
        <v>0</v>
      </c>
      <c r="T876" s="77"/>
      <c r="U876" s="78"/>
      <c r="V876" s="76">
        <f>IF(J876&gt;【積算根拠及び契約単価】!$H$14,(J876-【積算根拠及び契約単価】!$H$14)*【積算根拠及び契約単価】!$R$14,0)</f>
        <v>0</v>
      </c>
      <c r="W876" s="77"/>
      <c r="X876" s="78"/>
      <c r="Y876" s="75">
        <f t="shared" ref="Y876:Y899" si="30">ROUNDDOWN(M876+P876+S876+V876,0)</f>
        <v>0</v>
      </c>
      <c r="Z876" s="75"/>
      <c r="AA876" s="75"/>
      <c r="AB876" s="75"/>
      <c r="AC876" s="24"/>
    </row>
    <row r="877" spans="1:29" ht="15" customHeight="1" x14ac:dyDescent="0.15">
      <c r="A877" s="32"/>
      <c r="B877" s="32"/>
      <c r="C877" s="21"/>
      <c r="D877" s="21"/>
      <c r="E877" s="79" t="s">
        <v>16</v>
      </c>
      <c r="F877" s="79"/>
      <c r="G877" s="79"/>
      <c r="H877" s="80" t="s">
        <v>18</v>
      </c>
      <c r="I877" s="80"/>
      <c r="J877" s="80">
        <v>203</v>
      </c>
      <c r="K877" s="80"/>
      <c r="L877" s="80"/>
      <c r="M877" s="76">
        <f>【積算根拠及び契約単価】!$R$9</f>
        <v>0</v>
      </c>
      <c r="N877" s="77"/>
      <c r="O877" s="78"/>
      <c r="P877" s="76">
        <f>IF(J877&gt;【積算根拠及び契約単価】!$H$11,(【積算根拠及び契約単価】!$H$11-【積算根拠及び契約単価】!$H$10)*【積算根拠及び契約単価】!$R$10,IF(J877&gt;【積算根拠及び契約単価】!$H$10,(J877-【積算根拠及び契約単価】!$H$10)*【積算根拠及び契約単価】!$R$10,0))</f>
        <v>0</v>
      </c>
      <c r="Q877" s="77"/>
      <c r="R877" s="78"/>
      <c r="S877" s="76">
        <f>IF(J877&gt;【積算根拠及び契約単価】!$H$13,(【積算根拠及び契約単価】!$H$13-【積算根拠及び契約単価】!$H$12)*【積算根拠及び契約単価】!$R$12,IF(J877&gt;【積算根拠及び契約単価】!$H$12,(J877-【積算根拠及び契約単価】!$H$12)*【積算根拠及び契約単価】!$R$12,0))</f>
        <v>0</v>
      </c>
      <c r="T877" s="77"/>
      <c r="U877" s="78"/>
      <c r="V877" s="76">
        <f>IF(J877&gt;【積算根拠及び契約単価】!$H$14,(J877-【積算根拠及び契約単価】!$H$14)*【積算根拠及び契約単価】!$R$14,0)</f>
        <v>0</v>
      </c>
      <c r="W877" s="77"/>
      <c r="X877" s="78"/>
      <c r="Y877" s="75">
        <f t="shared" si="30"/>
        <v>0</v>
      </c>
      <c r="Z877" s="75"/>
      <c r="AA877" s="75"/>
      <c r="AB877" s="75"/>
    </row>
    <row r="878" spans="1:29" ht="15" customHeight="1" x14ac:dyDescent="0.15">
      <c r="D878" s="21"/>
      <c r="E878" s="79" t="s">
        <v>16</v>
      </c>
      <c r="F878" s="79"/>
      <c r="G878" s="79"/>
      <c r="H878" s="80" t="s">
        <v>19</v>
      </c>
      <c r="I878" s="80"/>
      <c r="J878" s="80">
        <v>168</v>
      </c>
      <c r="K878" s="80"/>
      <c r="L878" s="80"/>
      <c r="M878" s="76">
        <f>【積算根拠及び契約単価】!$R$9</f>
        <v>0</v>
      </c>
      <c r="N878" s="77"/>
      <c r="O878" s="78"/>
      <c r="P878" s="76">
        <f>IF(J878&gt;【積算根拠及び契約単価】!$H$11,(【積算根拠及び契約単価】!$H$11-【積算根拠及び契約単価】!$H$10)*【積算根拠及び契約単価】!$R$10,IF(J878&gt;【積算根拠及び契約単価】!$H$10,(J878-【積算根拠及び契約単価】!$H$10)*【積算根拠及び契約単価】!$R$10,0))</f>
        <v>0</v>
      </c>
      <c r="Q878" s="77"/>
      <c r="R878" s="78"/>
      <c r="S878" s="76">
        <f>IF(J878&gt;【積算根拠及び契約単価】!$H$13,(【積算根拠及び契約単価】!$H$13-【積算根拠及び契約単価】!$H$12)*【積算根拠及び契約単価】!$R$12,IF(J878&gt;【積算根拠及び契約単価】!$H$12,(J878-【積算根拠及び契約単価】!$H$12)*【積算根拠及び契約単価】!$R$12,0))</f>
        <v>0</v>
      </c>
      <c r="T878" s="77"/>
      <c r="U878" s="78"/>
      <c r="V878" s="76">
        <f>IF(J878&gt;【積算根拠及び契約単価】!$H$14,(J878-【積算根拠及び契約単価】!$H$14)*【積算根拠及び契約単価】!$R$14,0)</f>
        <v>0</v>
      </c>
      <c r="W878" s="77"/>
      <c r="X878" s="78"/>
      <c r="Y878" s="75">
        <f t="shared" si="30"/>
        <v>0</v>
      </c>
      <c r="Z878" s="75"/>
      <c r="AA878" s="75"/>
      <c r="AB878" s="75"/>
    </row>
    <row r="879" spans="1:29" ht="15" customHeight="1" x14ac:dyDescent="0.15">
      <c r="D879" s="21"/>
      <c r="E879" s="79" t="s">
        <v>16</v>
      </c>
      <c r="F879" s="79"/>
      <c r="G879" s="79"/>
      <c r="H879" s="80" t="s">
        <v>20</v>
      </c>
      <c r="I879" s="80"/>
      <c r="J879" s="80">
        <v>174</v>
      </c>
      <c r="K879" s="80"/>
      <c r="L879" s="80"/>
      <c r="M879" s="76">
        <f>【積算根拠及び契約単価】!$R$9</f>
        <v>0</v>
      </c>
      <c r="N879" s="77"/>
      <c r="O879" s="78"/>
      <c r="P879" s="76">
        <f>IF(J879&gt;【積算根拠及び契約単価】!$H$11,(【積算根拠及び契約単価】!$H$11-【積算根拠及び契約単価】!$H$10)*【積算根拠及び契約単価】!$R$10,IF(J879&gt;【積算根拠及び契約単価】!$H$10,(J879-【積算根拠及び契約単価】!$H$10)*【積算根拠及び契約単価】!$R$10,0))</f>
        <v>0</v>
      </c>
      <c r="Q879" s="77"/>
      <c r="R879" s="78"/>
      <c r="S879" s="76">
        <f>IF(J879&gt;【積算根拠及び契約単価】!$H$13,(【積算根拠及び契約単価】!$H$13-【積算根拠及び契約単価】!$H$12)*【積算根拠及び契約単価】!$R$12,IF(J879&gt;【積算根拠及び契約単価】!$H$12,(J879-【積算根拠及び契約単価】!$H$12)*【積算根拠及び契約単価】!$R$12,0))</f>
        <v>0</v>
      </c>
      <c r="T879" s="77"/>
      <c r="U879" s="78"/>
      <c r="V879" s="76">
        <f>IF(J879&gt;【積算根拠及び契約単価】!$H$14,(J879-【積算根拠及び契約単価】!$H$14)*【積算根拠及び契約単価】!$R$14,0)</f>
        <v>0</v>
      </c>
      <c r="W879" s="77"/>
      <c r="X879" s="78"/>
      <c r="Y879" s="75">
        <f t="shared" si="30"/>
        <v>0</v>
      </c>
      <c r="Z879" s="75"/>
      <c r="AA879" s="75"/>
      <c r="AB879" s="75"/>
    </row>
    <row r="880" spans="1:29" ht="15" customHeight="1" x14ac:dyDescent="0.15">
      <c r="D880" s="21"/>
      <c r="E880" s="79" t="s">
        <v>16</v>
      </c>
      <c r="F880" s="79"/>
      <c r="G880" s="79"/>
      <c r="H880" s="80" t="s">
        <v>21</v>
      </c>
      <c r="I880" s="80"/>
      <c r="J880" s="80">
        <v>163</v>
      </c>
      <c r="K880" s="80"/>
      <c r="L880" s="80"/>
      <c r="M880" s="76">
        <f>【積算根拠及び契約単価】!$R$9</f>
        <v>0</v>
      </c>
      <c r="N880" s="77"/>
      <c r="O880" s="78"/>
      <c r="P880" s="76">
        <f>IF(J880&gt;【積算根拠及び契約単価】!$H$11,(【積算根拠及び契約単価】!$H$11-【積算根拠及び契約単価】!$H$10)*【積算根拠及び契約単価】!$R$10,IF(J880&gt;【積算根拠及び契約単価】!$H$10,(J880-【積算根拠及び契約単価】!$H$10)*【積算根拠及び契約単価】!$R$10,0))</f>
        <v>0</v>
      </c>
      <c r="Q880" s="77"/>
      <c r="R880" s="78"/>
      <c r="S880" s="76">
        <f>IF(J880&gt;【積算根拠及び契約単価】!$H$13,(【積算根拠及び契約単価】!$H$13-【積算根拠及び契約単価】!$H$12)*【積算根拠及び契約単価】!$R$12,IF(J880&gt;【積算根拠及び契約単価】!$H$12,(J880-【積算根拠及び契約単価】!$H$12)*【積算根拠及び契約単価】!$R$12,0))</f>
        <v>0</v>
      </c>
      <c r="T880" s="77"/>
      <c r="U880" s="78"/>
      <c r="V880" s="76">
        <f>IF(J880&gt;【積算根拠及び契約単価】!$H$14,(J880-【積算根拠及び契約単価】!$H$14)*【積算根拠及び契約単価】!$R$14,0)</f>
        <v>0</v>
      </c>
      <c r="W880" s="77"/>
      <c r="X880" s="78"/>
      <c r="Y880" s="75">
        <f t="shared" si="30"/>
        <v>0</v>
      </c>
      <c r="Z880" s="75"/>
      <c r="AA880" s="75"/>
      <c r="AB880" s="75"/>
    </row>
    <row r="881" spans="4:28" ht="15" customHeight="1" x14ac:dyDescent="0.15">
      <c r="D881" s="21"/>
      <c r="E881" s="79" t="s">
        <v>16</v>
      </c>
      <c r="F881" s="79"/>
      <c r="G881" s="79"/>
      <c r="H881" s="80" t="s">
        <v>22</v>
      </c>
      <c r="I881" s="80"/>
      <c r="J881" s="80">
        <v>193</v>
      </c>
      <c r="K881" s="80"/>
      <c r="L881" s="80"/>
      <c r="M881" s="76">
        <f>【積算根拠及び契約単価】!$R$9</f>
        <v>0</v>
      </c>
      <c r="N881" s="77"/>
      <c r="O881" s="78"/>
      <c r="P881" s="76">
        <f>IF(J881&gt;【積算根拠及び契約単価】!$H$11,(【積算根拠及び契約単価】!$H$11-【積算根拠及び契約単価】!$H$10)*【積算根拠及び契約単価】!$R$10,IF(J881&gt;【積算根拠及び契約単価】!$H$10,(J881-【積算根拠及び契約単価】!$H$10)*【積算根拠及び契約単価】!$R$10,0))</f>
        <v>0</v>
      </c>
      <c r="Q881" s="77"/>
      <c r="R881" s="78"/>
      <c r="S881" s="76">
        <f>IF(J881&gt;【積算根拠及び契約単価】!$H$13,(【積算根拠及び契約単価】!$H$13-【積算根拠及び契約単価】!$H$12)*【積算根拠及び契約単価】!$R$12,IF(J881&gt;【積算根拠及び契約単価】!$H$12,(J881-【積算根拠及び契約単価】!$H$12)*【積算根拠及び契約単価】!$R$12,0))</f>
        <v>0</v>
      </c>
      <c r="T881" s="77"/>
      <c r="U881" s="78"/>
      <c r="V881" s="76">
        <f>IF(J881&gt;【積算根拠及び契約単価】!$H$14,(J881-【積算根拠及び契約単価】!$H$14)*【積算根拠及び契約単価】!$R$14,0)</f>
        <v>0</v>
      </c>
      <c r="W881" s="77"/>
      <c r="X881" s="78"/>
      <c r="Y881" s="75">
        <f t="shared" si="30"/>
        <v>0</v>
      </c>
      <c r="Z881" s="75"/>
      <c r="AA881" s="75"/>
      <c r="AB881" s="75"/>
    </row>
    <row r="882" spans="4:28" ht="15" customHeight="1" x14ac:dyDescent="0.15">
      <c r="E882" s="79" t="s">
        <v>16</v>
      </c>
      <c r="F882" s="79"/>
      <c r="G882" s="79"/>
      <c r="H882" s="80" t="s">
        <v>23</v>
      </c>
      <c r="I882" s="80"/>
      <c r="J882" s="80">
        <v>242</v>
      </c>
      <c r="K882" s="80"/>
      <c r="L882" s="80"/>
      <c r="M882" s="76">
        <f>【積算根拠及び契約単価】!$R$9</f>
        <v>0</v>
      </c>
      <c r="N882" s="77"/>
      <c r="O882" s="78"/>
      <c r="P882" s="76">
        <f>IF(J882&gt;【積算根拠及び契約単価】!$H$11,(【積算根拠及び契約単価】!$H$11-【積算根拠及び契約単価】!$H$10)*【積算根拠及び契約単価】!$R$10,IF(J882&gt;【積算根拠及び契約単価】!$H$10,(J882-【積算根拠及び契約単価】!$H$10)*【積算根拠及び契約単価】!$R$10,0))</f>
        <v>0</v>
      </c>
      <c r="Q882" s="77"/>
      <c r="R882" s="78"/>
      <c r="S882" s="76">
        <f>IF(J882&gt;【積算根拠及び契約単価】!$H$13,(【積算根拠及び契約単価】!$H$13-【積算根拠及び契約単価】!$H$12)*【積算根拠及び契約単価】!$R$12,IF(J882&gt;【積算根拠及び契約単価】!$H$12,(J882-【積算根拠及び契約単価】!$H$12)*【積算根拠及び契約単価】!$R$12,0))</f>
        <v>0</v>
      </c>
      <c r="T882" s="77"/>
      <c r="U882" s="78"/>
      <c r="V882" s="76">
        <f>IF(J882&gt;【積算根拠及び契約単価】!$H$14,(J882-【積算根拠及び契約単価】!$H$14)*【積算根拠及び契約単価】!$R$14,0)</f>
        <v>0</v>
      </c>
      <c r="W882" s="77"/>
      <c r="X882" s="78"/>
      <c r="Y882" s="75">
        <f t="shared" si="30"/>
        <v>0</v>
      </c>
      <c r="Z882" s="75"/>
      <c r="AA882" s="75"/>
      <c r="AB882" s="75"/>
    </row>
    <row r="883" spans="4:28" ht="15" customHeight="1" x14ac:dyDescent="0.15">
      <c r="E883" s="79" t="s">
        <v>16</v>
      </c>
      <c r="F883" s="79"/>
      <c r="G883" s="79"/>
      <c r="H883" s="80" t="s">
        <v>24</v>
      </c>
      <c r="I883" s="80"/>
      <c r="J883" s="80">
        <v>223</v>
      </c>
      <c r="K883" s="80"/>
      <c r="L883" s="80"/>
      <c r="M883" s="76">
        <f>【積算根拠及び契約単価】!$R$9</f>
        <v>0</v>
      </c>
      <c r="N883" s="77"/>
      <c r="O883" s="78"/>
      <c r="P883" s="76">
        <f>IF(J883&gt;【積算根拠及び契約単価】!$H$11,(【積算根拠及び契約単価】!$H$11-【積算根拠及び契約単価】!$H$10)*【積算根拠及び契約単価】!$R$10,IF(J883&gt;【積算根拠及び契約単価】!$H$10,(J883-【積算根拠及び契約単価】!$H$10)*【積算根拠及び契約単価】!$R$10,0))</f>
        <v>0</v>
      </c>
      <c r="Q883" s="77"/>
      <c r="R883" s="78"/>
      <c r="S883" s="76">
        <f>IF(J883&gt;【積算根拠及び契約単価】!$H$13,(【積算根拠及び契約単価】!$H$13-【積算根拠及び契約単価】!$H$12)*【積算根拠及び契約単価】!$R$12,IF(J883&gt;【積算根拠及び契約単価】!$H$12,(J883-【積算根拠及び契約単価】!$H$12)*【積算根拠及び契約単価】!$R$12,0))</f>
        <v>0</v>
      </c>
      <c r="T883" s="77"/>
      <c r="U883" s="78"/>
      <c r="V883" s="76">
        <f>IF(J883&gt;【積算根拠及び契約単価】!$H$14,(J883-【積算根拠及び契約単価】!$H$14)*【積算根拠及び契約単価】!$R$14,0)</f>
        <v>0</v>
      </c>
      <c r="W883" s="77"/>
      <c r="X883" s="78"/>
      <c r="Y883" s="75">
        <f t="shared" si="30"/>
        <v>0</v>
      </c>
      <c r="Z883" s="75"/>
      <c r="AA883" s="75"/>
      <c r="AB883" s="75"/>
    </row>
    <row r="884" spans="4:28" ht="15" customHeight="1" x14ac:dyDescent="0.15">
      <c r="E884" s="79" t="s">
        <v>16</v>
      </c>
      <c r="F884" s="79"/>
      <c r="G884" s="79"/>
      <c r="H884" s="80" t="s">
        <v>25</v>
      </c>
      <c r="I884" s="80"/>
      <c r="J884" s="80">
        <v>235</v>
      </c>
      <c r="K884" s="80"/>
      <c r="L884" s="80"/>
      <c r="M884" s="76">
        <f>【積算根拠及び契約単価】!$R$9</f>
        <v>0</v>
      </c>
      <c r="N884" s="77"/>
      <c r="O884" s="78"/>
      <c r="P884" s="76">
        <f>IF(J884&gt;【積算根拠及び契約単価】!$H$11,(【積算根拠及び契約単価】!$H$11-【積算根拠及び契約単価】!$H$10)*【積算根拠及び契約単価】!$R$10,IF(J884&gt;【積算根拠及び契約単価】!$H$10,(J884-【積算根拠及び契約単価】!$H$10)*【積算根拠及び契約単価】!$R$10,0))</f>
        <v>0</v>
      </c>
      <c r="Q884" s="77"/>
      <c r="R884" s="78"/>
      <c r="S884" s="76">
        <f>IF(J884&gt;【積算根拠及び契約単価】!$H$13,(【積算根拠及び契約単価】!$H$13-【積算根拠及び契約単価】!$H$12)*【積算根拠及び契約単価】!$R$12,IF(J884&gt;【積算根拠及び契約単価】!$H$12,(J884-【積算根拠及び契約単価】!$H$12)*【積算根拠及び契約単価】!$R$12,0))</f>
        <v>0</v>
      </c>
      <c r="T884" s="77"/>
      <c r="U884" s="78"/>
      <c r="V884" s="76">
        <f>IF(J884&gt;【積算根拠及び契約単価】!$H$14,(J884-【積算根拠及び契約単価】!$H$14)*【積算根拠及び契約単価】!$R$14,0)</f>
        <v>0</v>
      </c>
      <c r="W884" s="77"/>
      <c r="X884" s="78"/>
      <c r="Y884" s="75">
        <f t="shared" si="30"/>
        <v>0</v>
      </c>
      <c r="Z884" s="75"/>
      <c r="AA884" s="75"/>
      <c r="AB884" s="75"/>
    </row>
    <row r="885" spans="4:28" ht="15" customHeight="1" x14ac:dyDescent="0.15">
      <c r="E885" s="79" t="s">
        <v>26</v>
      </c>
      <c r="F885" s="79"/>
      <c r="G885" s="79"/>
      <c r="H885" s="80" t="s">
        <v>27</v>
      </c>
      <c r="I885" s="80"/>
      <c r="J885" s="80">
        <v>274</v>
      </c>
      <c r="K885" s="80"/>
      <c r="L885" s="80"/>
      <c r="M885" s="76">
        <f>【積算根拠及び契約単価】!$R$9</f>
        <v>0</v>
      </c>
      <c r="N885" s="77"/>
      <c r="O885" s="78"/>
      <c r="P885" s="76">
        <f>IF(J885&gt;【積算根拠及び契約単価】!$H$11,(【積算根拠及び契約単価】!$H$11-【積算根拠及び契約単価】!$H$10)*【積算根拠及び契約単価】!$R$10,IF(J885&gt;【積算根拠及び契約単価】!$H$10,(J885-【積算根拠及び契約単価】!$H$10)*【積算根拠及び契約単価】!$R$10,0))</f>
        <v>0</v>
      </c>
      <c r="Q885" s="77"/>
      <c r="R885" s="78"/>
      <c r="S885" s="76">
        <f>IF(J885&gt;【積算根拠及び契約単価】!$H$13,(【積算根拠及び契約単価】!$H$13-【積算根拠及び契約単価】!$H$12)*【積算根拠及び契約単価】!$R$12,IF(J885&gt;【積算根拠及び契約単価】!$H$12,(J885-【積算根拠及び契約単価】!$H$12)*【積算根拠及び契約単価】!$R$12,0))</f>
        <v>0</v>
      </c>
      <c r="T885" s="77"/>
      <c r="U885" s="78"/>
      <c r="V885" s="76">
        <f>IF(J885&gt;【積算根拠及び契約単価】!$H$14,(J885-【積算根拠及び契約単価】!$H$14)*【積算根拠及び契約単価】!$R$14,0)</f>
        <v>0</v>
      </c>
      <c r="W885" s="77"/>
      <c r="X885" s="78"/>
      <c r="Y885" s="75">
        <f t="shared" si="30"/>
        <v>0</v>
      </c>
      <c r="Z885" s="75"/>
      <c r="AA885" s="75"/>
      <c r="AB885" s="75"/>
    </row>
    <row r="886" spans="4:28" ht="15" customHeight="1" x14ac:dyDescent="0.15">
      <c r="E886" s="79" t="s">
        <v>26</v>
      </c>
      <c r="F886" s="79"/>
      <c r="G886" s="79"/>
      <c r="H886" s="80" t="s">
        <v>28</v>
      </c>
      <c r="I886" s="80"/>
      <c r="J886" s="80">
        <v>216</v>
      </c>
      <c r="K886" s="80"/>
      <c r="L886" s="80"/>
      <c r="M886" s="76">
        <f>【積算根拠及び契約単価】!$R$9</f>
        <v>0</v>
      </c>
      <c r="N886" s="77"/>
      <c r="O886" s="78"/>
      <c r="P886" s="76">
        <f>IF(J886&gt;【積算根拠及び契約単価】!$H$11,(【積算根拠及び契約単価】!$H$11-【積算根拠及び契約単価】!$H$10)*【積算根拠及び契約単価】!$R$10,IF(J886&gt;【積算根拠及び契約単価】!$H$10,(J886-【積算根拠及び契約単価】!$H$10)*【積算根拠及び契約単価】!$R$10,0))</f>
        <v>0</v>
      </c>
      <c r="Q886" s="77"/>
      <c r="R886" s="78"/>
      <c r="S886" s="76">
        <f>IF(J886&gt;【積算根拠及び契約単価】!$H$13,(【積算根拠及び契約単価】!$H$13-【積算根拠及び契約単価】!$H$12)*【積算根拠及び契約単価】!$R$12,IF(J886&gt;【積算根拠及び契約単価】!$H$12,(J886-【積算根拠及び契約単価】!$H$12)*【積算根拠及び契約単価】!$R$12,0))</f>
        <v>0</v>
      </c>
      <c r="T886" s="77"/>
      <c r="U886" s="78"/>
      <c r="V886" s="76">
        <f>IF(J886&gt;【積算根拠及び契約単価】!$H$14,(J886-【積算根拠及び契約単価】!$H$14)*【積算根拠及び契約単価】!$R$14,0)</f>
        <v>0</v>
      </c>
      <c r="W886" s="77"/>
      <c r="X886" s="78"/>
      <c r="Y886" s="75">
        <f t="shared" si="30"/>
        <v>0</v>
      </c>
      <c r="Z886" s="75"/>
      <c r="AA886" s="75"/>
      <c r="AB886" s="75"/>
    </row>
    <row r="887" spans="4:28" ht="15" customHeight="1" x14ac:dyDescent="0.15">
      <c r="E887" s="79" t="s">
        <v>26</v>
      </c>
      <c r="F887" s="79"/>
      <c r="G887" s="79"/>
      <c r="H887" s="80" t="s">
        <v>29</v>
      </c>
      <c r="I887" s="80"/>
      <c r="J887" s="80">
        <v>207</v>
      </c>
      <c r="K887" s="80"/>
      <c r="L887" s="80"/>
      <c r="M887" s="76">
        <f>【積算根拠及び契約単価】!$R$9</f>
        <v>0</v>
      </c>
      <c r="N887" s="77"/>
      <c r="O887" s="78"/>
      <c r="P887" s="76">
        <f>IF(J887&gt;【積算根拠及び契約単価】!$H$11,(【積算根拠及び契約単価】!$H$11-【積算根拠及び契約単価】!$H$10)*【積算根拠及び契約単価】!$R$10,IF(J887&gt;【積算根拠及び契約単価】!$H$10,(J887-【積算根拠及び契約単価】!$H$10)*【積算根拠及び契約単価】!$R$10,0))</f>
        <v>0</v>
      </c>
      <c r="Q887" s="77"/>
      <c r="R887" s="78"/>
      <c r="S887" s="76">
        <f>IF(J887&gt;【積算根拠及び契約単価】!$H$13,(【積算根拠及び契約単価】!$H$13-【積算根拠及び契約単価】!$H$12)*【積算根拠及び契約単価】!$R$12,IF(J887&gt;【積算根拠及び契約単価】!$H$12,(J887-【積算根拠及び契約単価】!$H$12)*【積算根拠及び契約単価】!$R$12,0))</f>
        <v>0</v>
      </c>
      <c r="T887" s="77"/>
      <c r="U887" s="78"/>
      <c r="V887" s="76">
        <f>IF(J887&gt;【積算根拠及び契約単価】!$H$14,(J887-【積算根拠及び契約単価】!$H$14)*【積算根拠及び契約単価】!$R$14,0)</f>
        <v>0</v>
      </c>
      <c r="W887" s="77"/>
      <c r="X887" s="78"/>
      <c r="Y887" s="75">
        <f t="shared" si="30"/>
        <v>0</v>
      </c>
      <c r="Z887" s="75"/>
      <c r="AA887" s="75"/>
      <c r="AB887" s="75"/>
    </row>
    <row r="888" spans="4:28" ht="15" customHeight="1" x14ac:dyDescent="0.15">
      <c r="D888" s="21"/>
      <c r="E888" s="79" t="s">
        <v>26</v>
      </c>
      <c r="F888" s="79"/>
      <c r="G888" s="79"/>
      <c r="H888" s="80" t="s">
        <v>30</v>
      </c>
      <c r="I888" s="80"/>
      <c r="J888" s="80">
        <v>224</v>
      </c>
      <c r="K888" s="80"/>
      <c r="L888" s="80"/>
      <c r="M888" s="76">
        <f>【積算根拠及び契約単価】!$R$9</f>
        <v>0</v>
      </c>
      <c r="N888" s="77"/>
      <c r="O888" s="78"/>
      <c r="P888" s="76">
        <f>IF(J888&gt;【積算根拠及び契約単価】!$H$11,(【積算根拠及び契約単価】!$H$11-【積算根拠及び契約単価】!$H$10)*【積算根拠及び契約単価】!$R$10,IF(J888&gt;【積算根拠及び契約単価】!$H$10,(J888-【積算根拠及び契約単価】!$H$10)*【積算根拠及び契約単価】!$R$10,0))</f>
        <v>0</v>
      </c>
      <c r="Q888" s="77"/>
      <c r="R888" s="78"/>
      <c r="S888" s="76">
        <f>IF(J888&gt;【積算根拠及び契約単価】!$H$13,(【積算根拠及び契約単価】!$H$13-【積算根拠及び契約単価】!$H$12)*【積算根拠及び契約単価】!$R$12,IF(J888&gt;【積算根拠及び契約単価】!$H$12,(J888-【積算根拠及び契約単価】!$H$12)*【積算根拠及び契約単価】!$R$12,0))</f>
        <v>0</v>
      </c>
      <c r="T888" s="77"/>
      <c r="U888" s="78"/>
      <c r="V888" s="76">
        <f>IF(J888&gt;【積算根拠及び契約単価】!$H$14,(J888-【積算根拠及び契約単価】!$H$14)*【積算根拠及び契約単価】!$R$14,0)</f>
        <v>0</v>
      </c>
      <c r="W888" s="77"/>
      <c r="X888" s="78"/>
      <c r="Y888" s="75">
        <f t="shared" si="30"/>
        <v>0</v>
      </c>
      <c r="Z888" s="75"/>
      <c r="AA888" s="75"/>
      <c r="AB888" s="75"/>
    </row>
    <row r="889" spans="4:28" ht="15" customHeight="1" x14ac:dyDescent="0.15">
      <c r="D889" s="21"/>
      <c r="E889" s="79" t="s">
        <v>26</v>
      </c>
      <c r="F889" s="79"/>
      <c r="G889" s="79"/>
      <c r="H889" s="80" t="s">
        <v>18</v>
      </c>
      <c r="I889" s="80"/>
      <c r="J889" s="80">
        <v>209</v>
      </c>
      <c r="K889" s="80"/>
      <c r="L889" s="80"/>
      <c r="M889" s="76">
        <f>【積算根拠及び契約単価】!$R$9</f>
        <v>0</v>
      </c>
      <c r="N889" s="77"/>
      <c r="O889" s="78"/>
      <c r="P889" s="76">
        <f>IF(J889&gt;【積算根拠及び契約単価】!$H$11,(【積算根拠及び契約単価】!$H$11-【積算根拠及び契約単価】!$H$10)*【積算根拠及び契約単価】!$R$10,IF(J889&gt;【積算根拠及び契約単価】!$H$10,(J889-【積算根拠及び契約単価】!$H$10)*【積算根拠及び契約単価】!$R$10,0))</f>
        <v>0</v>
      </c>
      <c r="Q889" s="77"/>
      <c r="R889" s="78"/>
      <c r="S889" s="76">
        <f>IF(J889&gt;【積算根拠及び契約単価】!$H$13,(【積算根拠及び契約単価】!$H$13-【積算根拠及び契約単価】!$H$12)*【積算根拠及び契約単価】!$R$12,IF(J889&gt;【積算根拠及び契約単価】!$H$12,(J889-【積算根拠及び契約単価】!$H$12)*【積算根拠及び契約単価】!$R$12,0))</f>
        <v>0</v>
      </c>
      <c r="T889" s="77"/>
      <c r="U889" s="78"/>
      <c r="V889" s="76">
        <f>IF(J889&gt;【積算根拠及び契約単価】!$H$14,(J889-【積算根拠及び契約単価】!$H$14)*【積算根拠及び契約単価】!$R$14,0)</f>
        <v>0</v>
      </c>
      <c r="W889" s="77"/>
      <c r="X889" s="78"/>
      <c r="Y889" s="75">
        <f t="shared" si="30"/>
        <v>0</v>
      </c>
      <c r="Z889" s="75"/>
      <c r="AA889" s="75"/>
      <c r="AB889" s="75"/>
    </row>
    <row r="890" spans="4:28" ht="15" customHeight="1" x14ac:dyDescent="0.15">
      <c r="D890" s="21"/>
      <c r="E890" s="79" t="s">
        <v>26</v>
      </c>
      <c r="F890" s="79"/>
      <c r="G890" s="79"/>
      <c r="H890" s="80" t="s">
        <v>19</v>
      </c>
      <c r="I890" s="80"/>
      <c r="J890" s="80">
        <v>181</v>
      </c>
      <c r="K890" s="80"/>
      <c r="L890" s="80"/>
      <c r="M890" s="76">
        <f>【積算根拠及び契約単価】!$R$9</f>
        <v>0</v>
      </c>
      <c r="N890" s="77"/>
      <c r="O890" s="78"/>
      <c r="P890" s="76">
        <f>IF(J890&gt;【積算根拠及び契約単価】!$H$11,(【積算根拠及び契約単価】!$H$11-【積算根拠及び契約単価】!$H$10)*【積算根拠及び契約単価】!$R$10,IF(J890&gt;【積算根拠及び契約単価】!$H$10,(J890-【積算根拠及び契約単価】!$H$10)*【積算根拠及び契約単価】!$R$10,0))</f>
        <v>0</v>
      </c>
      <c r="Q890" s="77"/>
      <c r="R890" s="78"/>
      <c r="S890" s="76">
        <f>IF(J890&gt;【積算根拠及び契約単価】!$H$13,(【積算根拠及び契約単価】!$H$13-【積算根拠及び契約単価】!$H$12)*【積算根拠及び契約単価】!$R$12,IF(J890&gt;【積算根拠及び契約単価】!$H$12,(J890-【積算根拠及び契約単価】!$H$12)*【積算根拠及び契約単価】!$R$12,0))</f>
        <v>0</v>
      </c>
      <c r="T890" s="77"/>
      <c r="U890" s="78"/>
      <c r="V890" s="76">
        <f>IF(J890&gt;【積算根拠及び契約単価】!$H$14,(J890-【積算根拠及び契約単価】!$H$14)*【積算根拠及び契約単価】!$R$14,0)</f>
        <v>0</v>
      </c>
      <c r="W890" s="77"/>
      <c r="X890" s="78"/>
      <c r="Y890" s="75">
        <f t="shared" si="30"/>
        <v>0</v>
      </c>
      <c r="Z890" s="75"/>
      <c r="AA890" s="75"/>
      <c r="AB890" s="75"/>
    </row>
    <row r="891" spans="4:28" ht="15" customHeight="1" x14ac:dyDescent="0.15">
      <c r="D891" s="21"/>
      <c r="E891" s="79" t="s">
        <v>26</v>
      </c>
      <c r="F891" s="79"/>
      <c r="G891" s="79"/>
      <c r="H891" s="80" t="s">
        <v>20</v>
      </c>
      <c r="I891" s="80"/>
      <c r="J891" s="80">
        <v>204</v>
      </c>
      <c r="K891" s="80"/>
      <c r="L891" s="80"/>
      <c r="M891" s="76">
        <f>【積算根拠及び契約単価】!$R$9</f>
        <v>0</v>
      </c>
      <c r="N891" s="77"/>
      <c r="O891" s="78"/>
      <c r="P891" s="76">
        <f>IF(J891&gt;【積算根拠及び契約単価】!$H$11,(【積算根拠及び契約単価】!$H$11-【積算根拠及び契約単価】!$H$10)*【積算根拠及び契約単価】!$R$10,IF(J891&gt;【積算根拠及び契約単価】!$H$10,(J891-【積算根拠及び契約単価】!$H$10)*【積算根拠及び契約単価】!$R$10,0))</f>
        <v>0</v>
      </c>
      <c r="Q891" s="77"/>
      <c r="R891" s="78"/>
      <c r="S891" s="76">
        <f>IF(J891&gt;【積算根拠及び契約単価】!$H$13,(【積算根拠及び契約単価】!$H$13-【積算根拠及び契約単価】!$H$12)*【積算根拠及び契約単価】!$R$12,IF(J891&gt;【積算根拠及び契約単価】!$H$12,(J891-【積算根拠及び契約単価】!$H$12)*【積算根拠及び契約単価】!$R$12,0))</f>
        <v>0</v>
      </c>
      <c r="T891" s="77"/>
      <c r="U891" s="78"/>
      <c r="V891" s="76">
        <f>IF(J891&gt;【積算根拠及び契約単価】!$H$14,(J891-【積算根拠及び契約単価】!$H$14)*【積算根拠及び契約単価】!$R$14,0)</f>
        <v>0</v>
      </c>
      <c r="W891" s="77"/>
      <c r="X891" s="78"/>
      <c r="Y891" s="75">
        <f t="shared" si="30"/>
        <v>0</v>
      </c>
      <c r="Z891" s="75"/>
      <c r="AA891" s="75"/>
      <c r="AB891" s="75"/>
    </row>
    <row r="892" spans="4:28" ht="15" customHeight="1" x14ac:dyDescent="0.15">
      <c r="D892" s="21"/>
      <c r="E892" s="79" t="s">
        <v>26</v>
      </c>
      <c r="F892" s="79"/>
      <c r="G892" s="79"/>
      <c r="H892" s="80" t="s">
        <v>21</v>
      </c>
      <c r="I892" s="80"/>
      <c r="J892" s="80">
        <v>186</v>
      </c>
      <c r="K892" s="80"/>
      <c r="L892" s="80"/>
      <c r="M892" s="76">
        <f>【積算根拠及び契約単価】!$R$9</f>
        <v>0</v>
      </c>
      <c r="N892" s="77"/>
      <c r="O892" s="78"/>
      <c r="P892" s="76">
        <f>IF(J892&gt;【積算根拠及び契約単価】!$H$11,(【積算根拠及び契約単価】!$H$11-【積算根拠及び契約単価】!$H$10)*【積算根拠及び契約単価】!$R$10,IF(J892&gt;【積算根拠及び契約単価】!$H$10,(J892-【積算根拠及び契約単価】!$H$10)*【積算根拠及び契約単価】!$R$10,0))</f>
        <v>0</v>
      </c>
      <c r="Q892" s="77"/>
      <c r="R892" s="78"/>
      <c r="S892" s="76">
        <f>IF(J892&gt;【積算根拠及び契約単価】!$H$13,(【積算根拠及び契約単価】!$H$13-【積算根拠及び契約単価】!$H$12)*【積算根拠及び契約単価】!$R$12,IF(J892&gt;【積算根拠及び契約単価】!$H$12,(J892-【積算根拠及び契約単価】!$H$12)*【積算根拠及び契約単価】!$R$12,0))</f>
        <v>0</v>
      </c>
      <c r="T892" s="77"/>
      <c r="U892" s="78"/>
      <c r="V892" s="76">
        <f>IF(J892&gt;【積算根拠及び契約単価】!$H$14,(J892-【積算根拠及び契約単価】!$H$14)*【積算根拠及び契約単価】!$R$14,0)</f>
        <v>0</v>
      </c>
      <c r="W892" s="77"/>
      <c r="X892" s="78"/>
      <c r="Y892" s="75">
        <f t="shared" si="30"/>
        <v>0</v>
      </c>
      <c r="Z892" s="75"/>
      <c r="AA892" s="75"/>
      <c r="AB892" s="75"/>
    </row>
    <row r="893" spans="4:28" ht="15" customHeight="1" x14ac:dyDescent="0.15">
      <c r="D893" s="21"/>
      <c r="E893" s="79" t="s">
        <v>26</v>
      </c>
      <c r="F893" s="79"/>
      <c r="G893" s="79"/>
      <c r="H893" s="80" t="s">
        <v>22</v>
      </c>
      <c r="I893" s="80"/>
      <c r="J893" s="80">
        <v>210</v>
      </c>
      <c r="K893" s="80"/>
      <c r="L893" s="80"/>
      <c r="M893" s="76">
        <f>【積算根拠及び契約単価】!$R$9</f>
        <v>0</v>
      </c>
      <c r="N893" s="77"/>
      <c r="O893" s="78"/>
      <c r="P893" s="76">
        <f>IF(J893&gt;【積算根拠及び契約単価】!$H$11,(【積算根拠及び契約単価】!$H$11-【積算根拠及び契約単価】!$H$10)*【積算根拠及び契約単価】!$R$10,IF(J893&gt;【積算根拠及び契約単価】!$H$10,(J893-【積算根拠及び契約単価】!$H$10)*【積算根拠及び契約単価】!$R$10,0))</f>
        <v>0</v>
      </c>
      <c r="Q893" s="77"/>
      <c r="R893" s="78"/>
      <c r="S893" s="76">
        <f>IF(J893&gt;【積算根拠及び契約単価】!$H$13,(【積算根拠及び契約単価】!$H$13-【積算根拠及び契約単価】!$H$12)*【積算根拠及び契約単価】!$R$12,IF(J893&gt;【積算根拠及び契約単価】!$H$12,(J893-【積算根拠及び契約単価】!$H$12)*【積算根拠及び契約単価】!$R$12,0))</f>
        <v>0</v>
      </c>
      <c r="T893" s="77"/>
      <c r="U893" s="78"/>
      <c r="V893" s="76">
        <f>IF(J893&gt;【積算根拠及び契約単価】!$H$14,(J893-【積算根拠及び契約単価】!$H$14)*【積算根拠及び契約単価】!$R$14,0)</f>
        <v>0</v>
      </c>
      <c r="W893" s="77"/>
      <c r="X893" s="78"/>
      <c r="Y893" s="75">
        <f t="shared" si="30"/>
        <v>0</v>
      </c>
      <c r="Z893" s="75"/>
      <c r="AA893" s="75"/>
      <c r="AB893" s="75"/>
    </row>
    <row r="894" spans="4:28" ht="15" customHeight="1" x14ac:dyDescent="0.15">
      <c r="D894" s="21"/>
      <c r="E894" s="79" t="s">
        <v>26</v>
      </c>
      <c r="F894" s="79"/>
      <c r="G894" s="79"/>
      <c r="H894" s="80" t="s">
        <v>23</v>
      </c>
      <c r="I894" s="80"/>
      <c r="J894" s="80">
        <v>235</v>
      </c>
      <c r="K894" s="80"/>
      <c r="L894" s="80"/>
      <c r="M894" s="76">
        <f>【積算根拠及び契約単価】!$R$9</f>
        <v>0</v>
      </c>
      <c r="N894" s="77"/>
      <c r="O894" s="78"/>
      <c r="P894" s="76">
        <f>IF(J894&gt;【積算根拠及び契約単価】!$H$11,(【積算根拠及び契約単価】!$H$11-【積算根拠及び契約単価】!$H$10)*【積算根拠及び契約単価】!$R$10,IF(J894&gt;【積算根拠及び契約単価】!$H$10,(J894-【積算根拠及び契約単価】!$H$10)*【積算根拠及び契約単価】!$R$10,0))</f>
        <v>0</v>
      </c>
      <c r="Q894" s="77"/>
      <c r="R894" s="78"/>
      <c r="S894" s="76">
        <f>IF(J894&gt;【積算根拠及び契約単価】!$H$13,(【積算根拠及び契約単価】!$H$13-【積算根拠及び契約単価】!$H$12)*【積算根拠及び契約単価】!$R$12,IF(J894&gt;【積算根拠及び契約単価】!$H$12,(J894-【積算根拠及び契約単価】!$H$12)*【積算根拠及び契約単価】!$R$12,0))</f>
        <v>0</v>
      </c>
      <c r="T894" s="77"/>
      <c r="U894" s="78"/>
      <c r="V894" s="76">
        <f>IF(J894&gt;【積算根拠及び契約単価】!$H$14,(J894-【積算根拠及び契約単価】!$H$14)*【積算根拠及び契約単価】!$R$14,0)</f>
        <v>0</v>
      </c>
      <c r="W894" s="77"/>
      <c r="X894" s="78"/>
      <c r="Y894" s="75">
        <f t="shared" si="30"/>
        <v>0</v>
      </c>
      <c r="Z894" s="75"/>
      <c r="AA894" s="75"/>
      <c r="AB894" s="75"/>
    </row>
    <row r="895" spans="4:28" ht="15" customHeight="1" x14ac:dyDescent="0.15">
      <c r="D895" s="21"/>
      <c r="E895" s="79" t="s">
        <v>26</v>
      </c>
      <c r="F895" s="79"/>
      <c r="G895" s="79"/>
      <c r="H895" s="80" t="s">
        <v>24</v>
      </c>
      <c r="I895" s="80"/>
      <c r="J895" s="80">
        <v>239</v>
      </c>
      <c r="K895" s="80"/>
      <c r="L895" s="80"/>
      <c r="M895" s="76">
        <f>【積算根拠及び契約単価】!$R$9</f>
        <v>0</v>
      </c>
      <c r="N895" s="77"/>
      <c r="O895" s="78"/>
      <c r="P895" s="76">
        <f>IF(J895&gt;【積算根拠及び契約単価】!$H$11,(【積算根拠及び契約単価】!$H$11-【積算根拠及び契約単価】!$H$10)*【積算根拠及び契約単価】!$R$10,IF(J895&gt;【積算根拠及び契約単価】!$H$10,(J895-【積算根拠及び契約単価】!$H$10)*【積算根拠及び契約単価】!$R$10,0))</f>
        <v>0</v>
      </c>
      <c r="Q895" s="77"/>
      <c r="R895" s="78"/>
      <c r="S895" s="76">
        <f>IF(J895&gt;【積算根拠及び契約単価】!$H$13,(【積算根拠及び契約単価】!$H$13-【積算根拠及び契約単価】!$H$12)*【積算根拠及び契約単価】!$R$12,IF(J895&gt;【積算根拠及び契約単価】!$H$12,(J895-【積算根拠及び契約単価】!$H$12)*【積算根拠及び契約単価】!$R$12,0))</f>
        <v>0</v>
      </c>
      <c r="T895" s="77"/>
      <c r="U895" s="78"/>
      <c r="V895" s="76">
        <f>IF(J895&gt;【積算根拠及び契約単価】!$H$14,(J895-【積算根拠及び契約単価】!$H$14)*【積算根拠及び契約単価】!$R$14,0)</f>
        <v>0</v>
      </c>
      <c r="W895" s="77"/>
      <c r="X895" s="78"/>
      <c r="Y895" s="75">
        <f t="shared" si="30"/>
        <v>0</v>
      </c>
      <c r="Z895" s="75"/>
      <c r="AA895" s="75"/>
      <c r="AB895" s="75"/>
    </row>
    <row r="896" spans="4:28" ht="15" customHeight="1" x14ac:dyDescent="0.15">
      <c r="D896" s="21"/>
      <c r="E896" s="79" t="s">
        <v>26</v>
      </c>
      <c r="F896" s="79"/>
      <c r="G896" s="79"/>
      <c r="H896" s="80" t="s">
        <v>25</v>
      </c>
      <c r="I896" s="80"/>
      <c r="J896" s="80">
        <v>236</v>
      </c>
      <c r="K896" s="80"/>
      <c r="L896" s="80"/>
      <c r="M896" s="76">
        <f>【積算根拠及び契約単価】!$R$9</f>
        <v>0</v>
      </c>
      <c r="N896" s="77"/>
      <c r="O896" s="78"/>
      <c r="P896" s="76">
        <f>IF(J896&gt;【積算根拠及び契約単価】!$H$11,(【積算根拠及び契約単価】!$H$11-【積算根拠及び契約単価】!$H$10)*【積算根拠及び契約単価】!$R$10,IF(J896&gt;【積算根拠及び契約単価】!$H$10,(J896-【積算根拠及び契約単価】!$H$10)*【積算根拠及び契約単価】!$R$10,0))</f>
        <v>0</v>
      </c>
      <c r="Q896" s="77"/>
      <c r="R896" s="78"/>
      <c r="S896" s="76">
        <f>IF(J896&gt;【積算根拠及び契約単価】!$H$13,(【積算根拠及び契約単価】!$H$13-【積算根拠及び契約単価】!$H$12)*【積算根拠及び契約単価】!$R$12,IF(J896&gt;【積算根拠及び契約単価】!$H$12,(J896-【積算根拠及び契約単価】!$H$12)*【積算根拠及び契約単価】!$R$12,0))</f>
        <v>0</v>
      </c>
      <c r="T896" s="77"/>
      <c r="U896" s="78"/>
      <c r="V896" s="76">
        <f>IF(J896&gt;【積算根拠及び契約単価】!$H$14,(J896-【積算根拠及び契約単価】!$H$14)*【積算根拠及び契約単価】!$R$14,0)</f>
        <v>0</v>
      </c>
      <c r="W896" s="77"/>
      <c r="X896" s="78"/>
      <c r="Y896" s="75">
        <f t="shared" si="30"/>
        <v>0</v>
      </c>
      <c r="Z896" s="75"/>
      <c r="AA896" s="75"/>
      <c r="AB896" s="75"/>
    </row>
    <row r="897" spans="1:28" ht="15" customHeight="1" x14ac:dyDescent="0.15">
      <c r="D897" s="21"/>
      <c r="E897" s="79" t="s">
        <v>31</v>
      </c>
      <c r="F897" s="79"/>
      <c r="G897" s="79"/>
      <c r="H897" s="80" t="s">
        <v>27</v>
      </c>
      <c r="I897" s="80"/>
      <c r="J897" s="80">
        <v>274</v>
      </c>
      <c r="K897" s="80"/>
      <c r="L897" s="80"/>
      <c r="M897" s="76">
        <f>【積算根拠及び契約単価】!$R$9</f>
        <v>0</v>
      </c>
      <c r="N897" s="77"/>
      <c r="O897" s="78"/>
      <c r="P897" s="76">
        <f>IF(J897&gt;【積算根拠及び契約単価】!$H$11,(【積算根拠及び契約単価】!$H$11-【積算根拠及び契約単価】!$H$10)*【積算根拠及び契約単価】!$R$10,IF(J897&gt;【積算根拠及び契約単価】!$H$10,(J897-【積算根拠及び契約単価】!$H$10)*【積算根拠及び契約単価】!$R$10,0))</f>
        <v>0</v>
      </c>
      <c r="Q897" s="77"/>
      <c r="R897" s="78"/>
      <c r="S897" s="76">
        <f>IF(J897&gt;【積算根拠及び契約単価】!$H$13,(【積算根拠及び契約単価】!$H$13-【積算根拠及び契約単価】!$H$12)*【積算根拠及び契約単価】!$R$12,IF(J897&gt;【積算根拠及び契約単価】!$H$12,(J897-【積算根拠及び契約単価】!$H$12)*【積算根拠及び契約単価】!$R$12,0))</f>
        <v>0</v>
      </c>
      <c r="T897" s="77"/>
      <c r="U897" s="78"/>
      <c r="V897" s="76">
        <f>IF(J897&gt;【積算根拠及び契約単価】!$H$14,(J897-【積算根拠及び契約単価】!$H$14)*【積算根拠及び契約単価】!$R$14,0)</f>
        <v>0</v>
      </c>
      <c r="W897" s="77"/>
      <c r="X897" s="78"/>
      <c r="Y897" s="75">
        <f t="shared" si="30"/>
        <v>0</v>
      </c>
      <c r="Z897" s="75"/>
      <c r="AA897" s="75"/>
      <c r="AB897" s="75"/>
    </row>
    <row r="898" spans="1:28" ht="15" customHeight="1" x14ac:dyDescent="0.15">
      <c r="D898" s="21"/>
      <c r="E898" s="79" t="s">
        <v>31</v>
      </c>
      <c r="F898" s="79"/>
      <c r="G898" s="79"/>
      <c r="H898" s="80" t="s">
        <v>28</v>
      </c>
      <c r="I898" s="80"/>
      <c r="J898" s="80">
        <v>216</v>
      </c>
      <c r="K898" s="80"/>
      <c r="L898" s="80"/>
      <c r="M898" s="76">
        <f>【積算根拠及び契約単価】!$R$9</f>
        <v>0</v>
      </c>
      <c r="N898" s="77"/>
      <c r="O898" s="78"/>
      <c r="P898" s="76">
        <f>IF(J898&gt;【積算根拠及び契約単価】!$H$11,(【積算根拠及び契約単価】!$H$11-【積算根拠及び契約単価】!$H$10)*【積算根拠及び契約単価】!$R$10,IF(J898&gt;【積算根拠及び契約単価】!$H$10,(J898-【積算根拠及び契約単価】!$H$10)*【積算根拠及び契約単価】!$R$10,0))</f>
        <v>0</v>
      </c>
      <c r="Q898" s="77"/>
      <c r="R898" s="78"/>
      <c r="S898" s="76">
        <f>IF(J898&gt;【積算根拠及び契約単価】!$H$13,(【積算根拠及び契約単価】!$H$13-【積算根拠及び契約単価】!$H$12)*【積算根拠及び契約単価】!$R$12,IF(J898&gt;【積算根拠及び契約単価】!$H$12,(J898-【積算根拠及び契約単価】!$H$12)*【積算根拠及び契約単価】!$R$12,0))</f>
        <v>0</v>
      </c>
      <c r="T898" s="77"/>
      <c r="U898" s="78"/>
      <c r="V898" s="76">
        <f>IF(J898&gt;【積算根拠及び契約単価】!$H$14,(J898-【積算根拠及び契約単価】!$H$14)*【積算根拠及び契約単価】!$R$14,0)</f>
        <v>0</v>
      </c>
      <c r="W898" s="77"/>
      <c r="X898" s="78"/>
      <c r="Y898" s="75">
        <f t="shared" si="30"/>
        <v>0</v>
      </c>
      <c r="Z898" s="75"/>
      <c r="AA898" s="75"/>
      <c r="AB898" s="75"/>
    </row>
    <row r="899" spans="1:28" ht="15" customHeight="1" x14ac:dyDescent="0.15">
      <c r="D899" s="21"/>
      <c r="E899" s="79" t="s">
        <v>31</v>
      </c>
      <c r="F899" s="79"/>
      <c r="G899" s="79"/>
      <c r="H899" s="80" t="s">
        <v>29</v>
      </c>
      <c r="I899" s="80"/>
      <c r="J899" s="80">
        <v>207</v>
      </c>
      <c r="K899" s="80"/>
      <c r="L899" s="80"/>
      <c r="M899" s="76">
        <f>【積算根拠及び契約単価】!$R$9</f>
        <v>0</v>
      </c>
      <c r="N899" s="77"/>
      <c r="O899" s="78"/>
      <c r="P899" s="76">
        <f>IF(J899&gt;【積算根拠及び契約単価】!$H$11,(【積算根拠及び契約単価】!$H$11-【積算根拠及び契約単価】!$H$10)*【積算根拠及び契約単価】!$R$10,IF(J899&gt;【積算根拠及び契約単価】!$H$10,(J899-【積算根拠及び契約単価】!$H$10)*【積算根拠及び契約単価】!$R$10,0))</f>
        <v>0</v>
      </c>
      <c r="Q899" s="77"/>
      <c r="R899" s="78"/>
      <c r="S899" s="76">
        <f>IF(J899&gt;【積算根拠及び契約単価】!$H$13,(【積算根拠及び契約単価】!$H$13-【積算根拠及び契約単価】!$H$12)*【積算根拠及び契約単価】!$R$12,IF(J899&gt;【積算根拠及び契約単価】!$H$12,(J899-【積算根拠及び契約単価】!$H$12)*【積算根拠及び契約単価】!$R$12,0))</f>
        <v>0</v>
      </c>
      <c r="T899" s="77"/>
      <c r="U899" s="78"/>
      <c r="V899" s="76">
        <f>IF(J899&gt;【積算根拠及び契約単価】!$H$14,(J899-【積算根拠及び契約単価】!$H$14)*【積算根拠及び契約単価】!$R$14,0)</f>
        <v>0</v>
      </c>
      <c r="W899" s="77"/>
      <c r="X899" s="78"/>
      <c r="Y899" s="75">
        <f t="shared" si="30"/>
        <v>0</v>
      </c>
      <c r="Z899" s="75"/>
      <c r="AA899" s="75"/>
      <c r="AB899" s="75"/>
    </row>
    <row r="900" spans="1:28" ht="15" customHeight="1" x14ac:dyDescent="0.15">
      <c r="D900" s="21"/>
      <c r="E900" s="21"/>
      <c r="F900" s="22"/>
    </row>
    <row r="901" spans="1:28" ht="15" customHeight="1" x14ac:dyDescent="0.15">
      <c r="D901" s="21"/>
      <c r="E901" s="21"/>
      <c r="F901" s="22"/>
      <c r="S901" s="74" t="s">
        <v>32</v>
      </c>
      <c r="T901" s="74"/>
      <c r="U901" s="74"/>
      <c r="V901" s="74"/>
      <c r="W901" s="74"/>
      <c r="X901" s="74"/>
      <c r="Y901" s="75">
        <f t="shared" ref="Y901" si="31">SUM(Y876:AB899)</f>
        <v>0</v>
      </c>
      <c r="Z901" s="75"/>
      <c r="AA901" s="75"/>
      <c r="AB901" s="75"/>
    </row>
    <row r="902" spans="1:28" ht="15" customHeight="1" x14ac:dyDescent="0.15">
      <c r="D902" s="21"/>
      <c r="E902" s="21"/>
      <c r="F902" s="22"/>
    </row>
    <row r="903" spans="1:28" ht="15" customHeight="1" x14ac:dyDescent="0.15">
      <c r="A903" s="35"/>
      <c r="B903" s="35"/>
      <c r="C903" s="35"/>
      <c r="D903" s="35"/>
      <c r="E903" s="35" t="s">
        <v>240</v>
      </c>
      <c r="F903" s="22"/>
    </row>
    <row r="904" spans="1:28" ht="15" customHeight="1" x14ac:dyDescent="0.15">
      <c r="A904" s="35"/>
      <c r="B904" s="35"/>
      <c r="C904" s="35"/>
      <c r="D904" s="35"/>
      <c r="E904" s="35" t="s">
        <v>241</v>
      </c>
      <c r="F904" s="22"/>
    </row>
    <row r="905" spans="1:28" ht="15" customHeight="1" x14ac:dyDescent="0.15">
      <c r="A905" s="35"/>
      <c r="B905" s="35"/>
      <c r="C905" s="35"/>
      <c r="D905" s="35"/>
      <c r="E905" s="35" t="s">
        <v>242</v>
      </c>
      <c r="F905" s="22"/>
    </row>
    <row r="906" spans="1:28" ht="15" customHeight="1" x14ac:dyDescent="0.15">
      <c r="A906" s="35"/>
      <c r="B906" s="35"/>
      <c r="C906" s="35"/>
      <c r="D906" s="35"/>
      <c r="E906" s="35" t="s">
        <v>243</v>
      </c>
      <c r="F906" s="22"/>
    </row>
    <row r="907" spans="1:28" ht="15" customHeight="1" x14ac:dyDescent="0.15">
      <c r="A907" s="35"/>
      <c r="B907" s="35"/>
      <c r="C907" s="35"/>
      <c r="D907" s="35"/>
      <c r="E907" s="35" t="s">
        <v>253</v>
      </c>
      <c r="F907" s="22"/>
    </row>
    <row r="908" spans="1:28" ht="15" customHeight="1" x14ac:dyDescent="0.15">
      <c r="A908" s="35"/>
      <c r="B908" s="35"/>
      <c r="C908" s="35"/>
      <c r="D908" s="35"/>
      <c r="E908" s="35" t="s">
        <v>254</v>
      </c>
      <c r="F908" s="22"/>
    </row>
    <row r="909" spans="1:28" ht="15" customHeight="1" x14ac:dyDescent="0.15">
      <c r="A909" s="35"/>
      <c r="B909" s="35"/>
      <c r="C909" s="35"/>
      <c r="E909" s="35" t="s">
        <v>247</v>
      </c>
      <c r="F909" s="22"/>
    </row>
    <row r="910" spans="1:28" ht="15" customHeight="1" x14ac:dyDescent="0.15">
      <c r="A910" s="35"/>
      <c r="B910" s="35"/>
      <c r="C910" s="35"/>
      <c r="E910" s="20" t="s">
        <v>248</v>
      </c>
    </row>
    <row r="911" spans="1:28" ht="15" customHeight="1" x14ac:dyDescent="0.15">
      <c r="A911" s="35"/>
      <c r="B911" s="35"/>
      <c r="C911" s="35"/>
      <c r="E911" s="20" t="s">
        <v>135</v>
      </c>
    </row>
    <row r="912" spans="1:28" ht="15" customHeight="1" x14ac:dyDescent="0.15">
      <c r="A912" s="35"/>
      <c r="B912" s="35"/>
      <c r="C912" s="35"/>
      <c r="E912" s="20" t="s">
        <v>244</v>
      </c>
    </row>
    <row r="913" spans="1:28" ht="15" customHeight="1" x14ac:dyDescent="0.15">
      <c r="A913" s="35"/>
      <c r="B913" s="35"/>
      <c r="C913" s="35"/>
      <c r="E913" s="20" t="s">
        <v>249</v>
      </c>
    </row>
    <row r="914" spans="1:28" ht="15" customHeight="1" x14ac:dyDescent="0.15">
      <c r="A914" s="35"/>
      <c r="B914" s="35"/>
      <c r="C914" s="35"/>
      <c r="E914" s="20" t="s">
        <v>251</v>
      </c>
    </row>
    <row r="915" spans="1:28" ht="15" customHeight="1" x14ac:dyDescent="0.15">
      <c r="A915" s="35"/>
      <c r="B915" s="35"/>
      <c r="C915" s="35"/>
      <c r="D915" s="35"/>
      <c r="E915" s="35" t="s">
        <v>252</v>
      </c>
      <c r="F915" s="22"/>
    </row>
    <row r="916" spans="1:28" ht="15" customHeight="1" x14ac:dyDescent="0.15">
      <c r="A916" s="35"/>
      <c r="B916" s="35"/>
      <c r="C916" s="35"/>
      <c r="D916" s="35"/>
      <c r="E916" s="35" t="s">
        <v>274</v>
      </c>
      <c r="F916" s="22"/>
    </row>
    <row r="917" spans="1:28" ht="15" customHeight="1" x14ac:dyDescent="0.15">
      <c r="D917" s="21"/>
      <c r="E917" s="21"/>
      <c r="F917" s="22"/>
    </row>
    <row r="918" spans="1:28" ht="15" customHeight="1" x14ac:dyDescent="0.15">
      <c r="D918" s="21"/>
      <c r="E918" s="21"/>
      <c r="F918" s="22"/>
    </row>
    <row r="919" spans="1:28" ht="15" customHeight="1" x14ac:dyDescent="0.15">
      <c r="A919" s="32"/>
      <c r="B919" s="32"/>
      <c r="C919" s="21"/>
      <c r="E919" s="27"/>
      <c r="F919" s="27"/>
      <c r="G919" s="27"/>
      <c r="H919" s="27"/>
      <c r="I919" s="27"/>
      <c r="J919" s="27"/>
      <c r="K919" s="27"/>
      <c r="L919" s="27"/>
      <c r="M919" s="28"/>
      <c r="N919" s="28"/>
      <c r="O919" s="28"/>
      <c r="P919" s="28"/>
      <c r="Q919" s="28"/>
      <c r="R919" s="28"/>
      <c r="S919" s="28"/>
      <c r="T919" s="28"/>
      <c r="U919" s="28"/>
      <c r="V919" s="28"/>
    </row>
    <row r="920" spans="1:28" ht="15" customHeight="1" x14ac:dyDescent="0.15">
      <c r="A920" s="32"/>
      <c r="B920" s="32"/>
      <c r="C920" s="21"/>
      <c r="D920" s="27" t="s">
        <v>0</v>
      </c>
      <c r="E920" s="27"/>
      <c r="F920" s="27"/>
      <c r="G920" s="27"/>
      <c r="H920" s="27"/>
      <c r="I920" s="27"/>
      <c r="J920" s="27"/>
      <c r="K920" s="27"/>
      <c r="L920" s="27"/>
      <c r="M920" s="28"/>
      <c r="N920" s="28"/>
      <c r="O920" s="28"/>
      <c r="P920" s="28"/>
      <c r="Q920" s="28"/>
      <c r="R920" s="28"/>
      <c r="S920" s="28"/>
      <c r="T920" s="28"/>
      <c r="U920" s="28"/>
      <c r="V920" s="28"/>
    </row>
    <row r="921" spans="1:28" ht="15" customHeight="1" x14ac:dyDescent="0.15">
      <c r="A921" s="32"/>
      <c r="B921" s="32"/>
      <c r="C921" s="21"/>
      <c r="E921" s="21"/>
      <c r="F921" s="22"/>
    </row>
    <row r="922" spans="1:28" ht="15" customHeight="1" x14ac:dyDescent="0.15">
      <c r="A922" s="32"/>
      <c r="B922" s="32"/>
      <c r="C922" s="21"/>
      <c r="D922" s="21"/>
      <c r="E922" s="21"/>
      <c r="F922" s="22"/>
    </row>
    <row r="923" spans="1:28" ht="15" customHeight="1" x14ac:dyDescent="0.15">
      <c r="A923" s="32"/>
      <c r="B923" s="32"/>
      <c r="C923" s="21"/>
      <c r="D923" s="21"/>
      <c r="E923" s="81" t="s">
        <v>1</v>
      </c>
      <c r="F923" s="81"/>
      <c r="G923" s="81"/>
      <c r="H923" s="23" t="s">
        <v>2</v>
      </c>
      <c r="I923" s="26" t="s">
        <v>112</v>
      </c>
      <c r="J923" s="26"/>
      <c r="K923" s="26"/>
    </row>
    <row r="924" spans="1:28" ht="15" customHeight="1" x14ac:dyDescent="0.15">
      <c r="A924" s="32"/>
      <c r="B924" s="32"/>
      <c r="C924" s="21"/>
      <c r="D924" s="21"/>
      <c r="E924" s="81" t="s">
        <v>4</v>
      </c>
      <c r="F924" s="81"/>
      <c r="G924" s="81"/>
      <c r="H924" s="23" t="s">
        <v>2</v>
      </c>
      <c r="I924" s="20" t="s">
        <v>114</v>
      </c>
    </row>
    <row r="925" spans="1:28" ht="15" customHeight="1" x14ac:dyDescent="0.15">
      <c r="A925" s="32"/>
      <c r="B925" s="32"/>
      <c r="C925" s="21"/>
      <c r="D925" s="21"/>
      <c r="E925" s="81" t="s">
        <v>6</v>
      </c>
      <c r="F925" s="81"/>
      <c r="G925" s="81"/>
      <c r="H925" s="23" t="s">
        <v>2</v>
      </c>
      <c r="I925" s="20" t="s">
        <v>7</v>
      </c>
    </row>
    <row r="926" spans="1:28" ht="15" customHeight="1" x14ac:dyDescent="0.15">
      <c r="A926" s="32"/>
      <c r="B926" s="32"/>
      <c r="C926" s="21"/>
      <c r="D926" s="21"/>
      <c r="E926" s="21"/>
      <c r="F926" s="21"/>
      <c r="G926" s="23"/>
    </row>
    <row r="927" spans="1:28" ht="15" customHeight="1" x14ac:dyDescent="0.15">
      <c r="A927" s="32"/>
      <c r="B927" s="32"/>
      <c r="C927" s="21"/>
      <c r="D927" s="21"/>
      <c r="E927" s="79" t="s">
        <v>8</v>
      </c>
      <c r="F927" s="79"/>
      <c r="G927" s="79"/>
      <c r="H927" s="79"/>
      <c r="I927" s="79"/>
      <c r="J927" s="82" t="s">
        <v>9</v>
      </c>
      <c r="K927" s="82"/>
      <c r="L927" s="82"/>
      <c r="M927" s="83" t="s">
        <v>10</v>
      </c>
      <c r="N927" s="84"/>
      <c r="O927" s="85"/>
      <c r="P927" s="74" t="s">
        <v>11</v>
      </c>
      <c r="Q927" s="74"/>
      <c r="R927" s="74"/>
      <c r="S927" s="74"/>
      <c r="T927" s="74"/>
      <c r="U927" s="74"/>
      <c r="V927" s="74"/>
      <c r="W927" s="74"/>
      <c r="X927" s="74"/>
      <c r="Y927" s="74" t="s">
        <v>12</v>
      </c>
      <c r="Z927" s="74"/>
      <c r="AA927" s="74"/>
      <c r="AB927" s="74"/>
    </row>
    <row r="928" spans="1:28" ht="15" customHeight="1" x14ac:dyDescent="0.15">
      <c r="A928" s="32"/>
      <c r="B928" s="32"/>
      <c r="C928" s="21"/>
      <c r="D928" s="21"/>
      <c r="E928" s="79"/>
      <c r="F928" s="79"/>
      <c r="G928" s="79"/>
      <c r="H928" s="79"/>
      <c r="I928" s="79"/>
      <c r="J928" s="82"/>
      <c r="K928" s="82"/>
      <c r="L928" s="82"/>
      <c r="M928" s="86"/>
      <c r="N928" s="87"/>
      <c r="O928" s="88"/>
      <c r="P928" s="74" t="s">
        <v>13</v>
      </c>
      <c r="Q928" s="74"/>
      <c r="R928" s="74"/>
      <c r="S928" s="74" t="s">
        <v>14</v>
      </c>
      <c r="T928" s="74"/>
      <c r="U928" s="74"/>
      <c r="V928" s="74" t="s">
        <v>15</v>
      </c>
      <c r="W928" s="74"/>
      <c r="X928" s="74"/>
      <c r="Y928" s="74"/>
      <c r="Z928" s="74"/>
      <c r="AA928" s="74"/>
      <c r="AB928" s="74"/>
    </row>
    <row r="929" spans="1:29" ht="15" customHeight="1" x14ac:dyDescent="0.15">
      <c r="A929" s="32"/>
      <c r="B929" s="32"/>
      <c r="C929" s="21"/>
      <c r="D929" s="21"/>
      <c r="E929" s="79"/>
      <c r="F929" s="79"/>
      <c r="G929" s="79"/>
      <c r="H929" s="79"/>
      <c r="I929" s="79"/>
      <c r="J929" s="82"/>
      <c r="K929" s="82"/>
      <c r="L929" s="82"/>
      <c r="M929" s="89"/>
      <c r="N929" s="90"/>
      <c r="O929" s="91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</row>
    <row r="930" spans="1:29" ht="15" customHeight="1" x14ac:dyDescent="0.15">
      <c r="A930" s="32"/>
      <c r="B930" s="32"/>
      <c r="C930" s="21"/>
      <c r="D930" s="21"/>
      <c r="E930" s="79" t="s">
        <v>16</v>
      </c>
      <c r="F930" s="79"/>
      <c r="G930" s="79"/>
      <c r="H930" s="80" t="s">
        <v>30</v>
      </c>
      <c r="I930" s="80"/>
      <c r="J930" s="80">
        <v>391</v>
      </c>
      <c r="K930" s="80"/>
      <c r="L930" s="80"/>
      <c r="M930" s="76">
        <f>【積算根拠及び契約単価】!$R$9</f>
        <v>0</v>
      </c>
      <c r="N930" s="77"/>
      <c r="O930" s="78"/>
      <c r="P930" s="76">
        <f>IF(J930&gt;【積算根拠及び契約単価】!$H$11,(【積算根拠及び契約単価】!$H$11-【積算根拠及び契約単価】!$H$10)*【積算根拠及び契約単価】!$R$10,IF(J930&gt;【積算根拠及び契約単価】!$H$10,(J930-【積算根拠及び契約単価】!$H$10)*【積算根拠及び契約単価】!$R$10,0))</f>
        <v>0</v>
      </c>
      <c r="Q930" s="77"/>
      <c r="R930" s="78"/>
      <c r="S930" s="76">
        <f>IF(J930&gt;【積算根拠及び契約単価】!$H$13,(【積算根拠及び契約単価】!$H$13-【積算根拠及び契約単価】!$H$12)*【積算根拠及び契約単価】!$R$12,IF(J930&gt;【積算根拠及び契約単価】!$H$12,(J930-【積算根拠及び契約単価】!$H$12)*【積算根拠及び契約単価】!$R$12,0))</f>
        <v>0</v>
      </c>
      <c r="T930" s="77"/>
      <c r="U930" s="78"/>
      <c r="V930" s="76">
        <f>IF(J930&gt;【積算根拠及び契約単価】!$H$14,(J930-【積算根拠及び契約単価】!$H$14)*【積算根拠及び契約単価】!$R$14,0)</f>
        <v>0</v>
      </c>
      <c r="W930" s="77"/>
      <c r="X930" s="78"/>
      <c r="Y930" s="75">
        <f t="shared" ref="Y930:Y953" si="32">ROUNDDOWN(M930+P930+S930+V930,0)</f>
        <v>0</v>
      </c>
      <c r="Z930" s="75"/>
      <c r="AA930" s="75"/>
      <c r="AB930" s="75"/>
      <c r="AC930" s="24"/>
    </row>
    <row r="931" spans="1:29" ht="15" customHeight="1" x14ac:dyDescent="0.15">
      <c r="A931" s="32"/>
      <c r="B931" s="32"/>
      <c r="C931" s="21"/>
      <c r="D931" s="21"/>
      <c r="E931" s="79" t="s">
        <v>16</v>
      </c>
      <c r="F931" s="79"/>
      <c r="G931" s="79"/>
      <c r="H931" s="80" t="s">
        <v>18</v>
      </c>
      <c r="I931" s="80"/>
      <c r="J931" s="80">
        <v>409</v>
      </c>
      <c r="K931" s="80"/>
      <c r="L931" s="80"/>
      <c r="M931" s="76">
        <f>【積算根拠及び契約単価】!$R$9</f>
        <v>0</v>
      </c>
      <c r="N931" s="77"/>
      <c r="O931" s="78"/>
      <c r="P931" s="76">
        <f>IF(J931&gt;【積算根拠及び契約単価】!$H$11,(【積算根拠及び契約単価】!$H$11-【積算根拠及び契約単価】!$H$10)*【積算根拠及び契約単価】!$R$10,IF(J931&gt;【積算根拠及び契約単価】!$H$10,(J931-【積算根拠及び契約単価】!$H$10)*【積算根拠及び契約単価】!$R$10,0))</f>
        <v>0</v>
      </c>
      <c r="Q931" s="77"/>
      <c r="R931" s="78"/>
      <c r="S931" s="76">
        <f>IF(J931&gt;【積算根拠及び契約単価】!$H$13,(【積算根拠及び契約単価】!$H$13-【積算根拠及び契約単価】!$H$12)*【積算根拠及び契約単価】!$R$12,IF(J931&gt;【積算根拠及び契約単価】!$H$12,(J931-【積算根拠及び契約単価】!$H$12)*【積算根拠及び契約単価】!$R$12,0))</f>
        <v>0</v>
      </c>
      <c r="T931" s="77"/>
      <c r="U931" s="78"/>
      <c r="V931" s="76">
        <f>IF(J931&gt;【積算根拠及び契約単価】!$H$14,(J931-【積算根拠及び契約単価】!$H$14)*【積算根拠及び契約単価】!$R$14,0)</f>
        <v>0</v>
      </c>
      <c r="W931" s="77"/>
      <c r="X931" s="78"/>
      <c r="Y931" s="75">
        <f t="shared" si="32"/>
        <v>0</v>
      </c>
      <c r="Z931" s="75"/>
      <c r="AA931" s="75"/>
      <c r="AB931" s="75"/>
    </row>
    <row r="932" spans="1:29" ht="15" customHeight="1" x14ac:dyDescent="0.15">
      <c r="D932" s="21"/>
      <c r="E932" s="79" t="s">
        <v>16</v>
      </c>
      <c r="F932" s="79"/>
      <c r="G932" s="79"/>
      <c r="H932" s="80" t="s">
        <v>19</v>
      </c>
      <c r="I932" s="80"/>
      <c r="J932" s="80">
        <v>341</v>
      </c>
      <c r="K932" s="80"/>
      <c r="L932" s="80"/>
      <c r="M932" s="76">
        <f>【積算根拠及び契約単価】!$R$9</f>
        <v>0</v>
      </c>
      <c r="N932" s="77"/>
      <c r="O932" s="78"/>
      <c r="P932" s="76">
        <f>IF(J932&gt;【積算根拠及び契約単価】!$H$11,(【積算根拠及び契約単価】!$H$11-【積算根拠及び契約単価】!$H$10)*【積算根拠及び契約単価】!$R$10,IF(J932&gt;【積算根拠及び契約単価】!$H$10,(J932-【積算根拠及び契約単価】!$H$10)*【積算根拠及び契約単価】!$R$10,0))</f>
        <v>0</v>
      </c>
      <c r="Q932" s="77"/>
      <c r="R932" s="78"/>
      <c r="S932" s="76">
        <f>IF(J932&gt;【積算根拠及び契約単価】!$H$13,(【積算根拠及び契約単価】!$H$13-【積算根拠及び契約単価】!$H$12)*【積算根拠及び契約単価】!$R$12,IF(J932&gt;【積算根拠及び契約単価】!$H$12,(J932-【積算根拠及び契約単価】!$H$12)*【積算根拠及び契約単価】!$R$12,0))</f>
        <v>0</v>
      </c>
      <c r="T932" s="77"/>
      <c r="U932" s="78"/>
      <c r="V932" s="76">
        <f>IF(J932&gt;【積算根拠及び契約単価】!$H$14,(J932-【積算根拠及び契約単価】!$H$14)*【積算根拠及び契約単価】!$R$14,0)</f>
        <v>0</v>
      </c>
      <c r="W932" s="77"/>
      <c r="X932" s="78"/>
      <c r="Y932" s="75">
        <f t="shared" si="32"/>
        <v>0</v>
      </c>
      <c r="Z932" s="75"/>
      <c r="AA932" s="75"/>
      <c r="AB932" s="75"/>
    </row>
    <row r="933" spans="1:29" ht="15" customHeight="1" x14ac:dyDescent="0.15">
      <c r="D933" s="21"/>
      <c r="E933" s="79" t="s">
        <v>16</v>
      </c>
      <c r="F933" s="79"/>
      <c r="G933" s="79"/>
      <c r="H933" s="80" t="s">
        <v>20</v>
      </c>
      <c r="I933" s="80"/>
      <c r="J933" s="80">
        <v>379</v>
      </c>
      <c r="K933" s="80"/>
      <c r="L933" s="80"/>
      <c r="M933" s="76">
        <f>【積算根拠及び契約単価】!$R$9</f>
        <v>0</v>
      </c>
      <c r="N933" s="77"/>
      <c r="O933" s="78"/>
      <c r="P933" s="76">
        <f>IF(J933&gt;【積算根拠及び契約単価】!$H$11,(【積算根拠及び契約単価】!$H$11-【積算根拠及び契約単価】!$H$10)*【積算根拠及び契約単価】!$R$10,IF(J933&gt;【積算根拠及び契約単価】!$H$10,(J933-【積算根拠及び契約単価】!$H$10)*【積算根拠及び契約単価】!$R$10,0))</f>
        <v>0</v>
      </c>
      <c r="Q933" s="77"/>
      <c r="R933" s="78"/>
      <c r="S933" s="76">
        <f>IF(J933&gt;【積算根拠及び契約単価】!$H$13,(【積算根拠及び契約単価】!$H$13-【積算根拠及び契約単価】!$H$12)*【積算根拠及び契約単価】!$R$12,IF(J933&gt;【積算根拠及び契約単価】!$H$12,(J933-【積算根拠及び契約単価】!$H$12)*【積算根拠及び契約単価】!$R$12,0))</f>
        <v>0</v>
      </c>
      <c r="T933" s="77"/>
      <c r="U933" s="78"/>
      <c r="V933" s="76">
        <f>IF(J933&gt;【積算根拠及び契約単価】!$H$14,(J933-【積算根拠及び契約単価】!$H$14)*【積算根拠及び契約単価】!$R$14,0)</f>
        <v>0</v>
      </c>
      <c r="W933" s="77"/>
      <c r="X933" s="78"/>
      <c r="Y933" s="75">
        <f t="shared" si="32"/>
        <v>0</v>
      </c>
      <c r="Z933" s="75"/>
      <c r="AA933" s="75"/>
      <c r="AB933" s="75"/>
    </row>
    <row r="934" spans="1:29" ht="15" customHeight="1" x14ac:dyDescent="0.15">
      <c r="D934" s="21"/>
      <c r="E934" s="79" t="s">
        <v>16</v>
      </c>
      <c r="F934" s="79"/>
      <c r="G934" s="79"/>
      <c r="H934" s="80" t="s">
        <v>21</v>
      </c>
      <c r="I934" s="80"/>
      <c r="J934" s="80">
        <v>363</v>
      </c>
      <c r="K934" s="80"/>
      <c r="L934" s="80"/>
      <c r="M934" s="76">
        <f>【積算根拠及び契約単価】!$R$9</f>
        <v>0</v>
      </c>
      <c r="N934" s="77"/>
      <c r="O934" s="78"/>
      <c r="P934" s="76">
        <f>IF(J934&gt;【積算根拠及び契約単価】!$H$11,(【積算根拠及び契約単価】!$H$11-【積算根拠及び契約単価】!$H$10)*【積算根拠及び契約単価】!$R$10,IF(J934&gt;【積算根拠及び契約単価】!$H$10,(J934-【積算根拠及び契約単価】!$H$10)*【積算根拠及び契約単価】!$R$10,0))</f>
        <v>0</v>
      </c>
      <c r="Q934" s="77"/>
      <c r="R934" s="78"/>
      <c r="S934" s="76">
        <f>IF(J934&gt;【積算根拠及び契約単価】!$H$13,(【積算根拠及び契約単価】!$H$13-【積算根拠及び契約単価】!$H$12)*【積算根拠及び契約単価】!$R$12,IF(J934&gt;【積算根拠及び契約単価】!$H$12,(J934-【積算根拠及び契約単価】!$H$12)*【積算根拠及び契約単価】!$R$12,0))</f>
        <v>0</v>
      </c>
      <c r="T934" s="77"/>
      <c r="U934" s="78"/>
      <c r="V934" s="76">
        <f>IF(J934&gt;【積算根拠及び契約単価】!$H$14,(J934-【積算根拠及び契約単価】!$H$14)*【積算根拠及び契約単価】!$R$14,0)</f>
        <v>0</v>
      </c>
      <c r="W934" s="77"/>
      <c r="X934" s="78"/>
      <c r="Y934" s="75">
        <f t="shared" si="32"/>
        <v>0</v>
      </c>
      <c r="Z934" s="75"/>
      <c r="AA934" s="75"/>
      <c r="AB934" s="75"/>
    </row>
    <row r="935" spans="1:29" ht="15" customHeight="1" x14ac:dyDescent="0.15">
      <c r="D935" s="21"/>
      <c r="E935" s="79" t="s">
        <v>16</v>
      </c>
      <c r="F935" s="79"/>
      <c r="G935" s="79"/>
      <c r="H935" s="80" t="s">
        <v>22</v>
      </c>
      <c r="I935" s="80"/>
      <c r="J935" s="80">
        <v>435</v>
      </c>
      <c r="K935" s="80"/>
      <c r="L935" s="80"/>
      <c r="M935" s="76">
        <f>【積算根拠及び契約単価】!$R$9</f>
        <v>0</v>
      </c>
      <c r="N935" s="77"/>
      <c r="O935" s="78"/>
      <c r="P935" s="76">
        <f>IF(J935&gt;【積算根拠及び契約単価】!$H$11,(【積算根拠及び契約単価】!$H$11-【積算根拠及び契約単価】!$H$10)*【積算根拠及び契約単価】!$R$10,IF(J935&gt;【積算根拠及び契約単価】!$H$10,(J935-【積算根拠及び契約単価】!$H$10)*【積算根拠及び契約単価】!$R$10,0))</f>
        <v>0</v>
      </c>
      <c r="Q935" s="77"/>
      <c r="R935" s="78"/>
      <c r="S935" s="76">
        <f>IF(J935&gt;【積算根拠及び契約単価】!$H$13,(【積算根拠及び契約単価】!$H$13-【積算根拠及び契約単価】!$H$12)*【積算根拠及び契約単価】!$R$12,IF(J935&gt;【積算根拠及び契約単価】!$H$12,(J935-【積算根拠及び契約単価】!$H$12)*【積算根拠及び契約単価】!$R$12,0))</f>
        <v>0</v>
      </c>
      <c r="T935" s="77"/>
      <c r="U935" s="78"/>
      <c r="V935" s="76">
        <f>IF(J935&gt;【積算根拠及び契約単価】!$H$14,(J935-【積算根拠及び契約単価】!$H$14)*【積算根拠及び契約単価】!$R$14,0)</f>
        <v>0</v>
      </c>
      <c r="W935" s="77"/>
      <c r="X935" s="78"/>
      <c r="Y935" s="75">
        <f t="shared" si="32"/>
        <v>0</v>
      </c>
      <c r="Z935" s="75"/>
      <c r="AA935" s="75"/>
      <c r="AB935" s="75"/>
    </row>
    <row r="936" spans="1:29" ht="15" customHeight="1" x14ac:dyDescent="0.15">
      <c r="E936" s="79" t="s">
        <v>16</v>
      </c>
      <c r="F936" s="79"/>
      <c r="G936" s="79"/>
      <c r="H936" s="80" t="s">
        <v>23</v>
      </c>
      <c r="I936" s="80"/>
      <c r="J936" s="80">
        <v>403</v>
      </c>
      <c r="K936" s="80"/>
      <c r="L936" s="80"/>
      <c r="M936" s="76">
        <f>【積算根拠及び契約単価】!$R$9</f>
        <v>0</v>
      </c>
      <c r="N936" s="77"/>
      <c r="O936" s="78"/>
      <c r="P936" s="76">
        <f>IF(J936&gt;【積算根拠及び契約単価】!$H$11,(【積算根拠及び契約単価】!$H$11-【積算根拠及び契約単価】!$H$10)*【積算根拠及び契約単価】!$R$10,IF(J936&gt;【積算根拠及び契約単価】!$H$10,(J936-【積算根拠及び契約単価】!$H$10)*【積算根拠及び契約単価】!$R$10,0))</f>
        <v>0</v>
      </c>
      <c r="Q936" s="77"/>
      <c r="R936" s="78"/>
      <c r="S936" s="76">
        <f>IF(J936&gt;【積算根拠及び契約単価】!$H$13,(【積算根拠及び契約単価】!$H$13-【積算根拠及び契約単価】!$H$12)*【積算根拠及び契約単価】!$R$12,IF(J936&gt;【積算根拠及び契約単価】!$H$12,(J936-【積算根拠及び契約単価】!$H$12)*【積算根拠及び契約単価】!$R$12,0))</f>
        <v>0</v>
      </c>
      <c r="T936" s="77"/>
      <c r="U936" s="78"/>
      <c r="V936" s="76">
        <f>IF(J936&gt;【積算根拠及び契約単価】!$H$14,(J936-【積算根拠及び契約単価】!$H$14)*【積算根拠及び契約単価】!$R$14,0)</f>
        <v>0</v>
      </c>
      <c r="W936" s="77"/>
      <c r="X936" s="78"/>
      <c r="Y936" s="75">
        <f t="shared" si="32"/>
        <v>0</v>
      </c>
      <c r="Z936" s="75"/>
      <c r="AA936" s="75"/>
      <c r="AB936" s="75"/>
    </row>
    <row r="937" spans="1:29" ht="15" customHeight="1" x14ac:dyDescent="0.15">
      <c r="E937" s="79" t="s">
        <v>16</v>
      </c>
      <c r="F937" s="79"/>
      <c r="G937" s="79"/>
      <c r="H937" s="80" t="s">
        <v>24</v>
      </c>
      <c r="I937" s="80"/>
      <c r="J937" s="80">
        <v>428</v>
      </c>
      <c r="K937" s="80"/>
      <c r="L937" s="80"/>
      <c r="M937" s="76">
        <f>【積算根拠及び契約単価】!$R$9</f>
        <v>0</v>
      </c>
      <c r="N937" s="77"/>
      <c r="O937" s="78"/>
      <c r="P937" s="76">
        <f>IF(J937&gt;【積算根拠及び契約単価】!$H$11,(【積算根拠及び契約単価】!$H$11-【積算根拠及び契約単価】!$H$10)*【積算根拠及び契約単価】!$R$10,IF(J937&gt;【積算根拠及び契約単価】!$H$10,(J937-【積算根拠及び契約単価】!$H$10)*【積算根拠及び契約単価】!$R$10,0))</f>
        <v>0</v>
      </c>
      <c r="Q937" s="77"/>
      <c r="R937" s="78"/>
      <c r="S937" s="76">
        <f>IF(J937&gt;【積算根拠及び契約単価】!$H$13,(【積算根拠及び契約単価】!$H$13-【積算根拠及び契約単価】!$H$12)*【積算根拠及び契約単価】!$R$12,IF(J937&gt;【積算根拠及び契約単価】!$H$12,(J937-【積算根拠及び契約単価】!$H$12)*【積算根拠及び契約単価】!$R$12,0))</f>
        <v>0</v>
      </c>
      <c r="T937" s="77"/>
      <c r="U937" s="78"/>
      <c r="V937" s="76">
        <f>IF(J937&gt;【積算根拠及び契約単価】!$H$14,(J937-【積算根拠及び契約単価】!$H$14)*【積算根拠及び契約単価】!$R$14,0)</f>
        <v>0</v>
      </c>
      <c r="W937" s="77"/>
      <c r="X937" s="78"/>
      <c r="Y937" s="75">
        <f t="shared" si="32"/>
        <v>0</v>
      </c>
      <c r="Z937" s="75"/>
      <c r="AA937" s="75"/>
      <c r="AB937" s="75"/>
    </row>
    <row r="938" spans="1:29" ht="15" customHeight="1" x14ac:dyDescent="0.15">
      <c r="E938" s="79" t="s">
        <v>16</v>
      </c>
      <c r="F938" s="79"/>
      <c r="G938" s="79"/>
      <c r="H938" s="80" t="s">
        <v>25</v>
      </c>
      <c r="I938" s="80"/>
      <c r="J938" s="80">
        <v>381</v>
      </c>
      <c r="K938" s="80"/>
      <c r="L938" s="80"/>
      <c r="M938" s="76">
        <f>【積算根拠及び契約単価】!$R$9</f>
        <v>0</v>
      </c>
      <c r="N938" s="77"/>
      <c r="O938" s="78"/>
      <c r="P938" s="76">
        <f>IF(J938&gt;【積算根拠及び契約単価】!$H$11,(【積算根拠及び契約単価】!$H$11-【積算根拠及び契約単価】!$H$10)*【積算根拠及び契約単価】!$R$10,IF(J938&gt;【積算根拠及び契約単価】!$H$10,(J938-【積算根拠及び契約単価】!$H$10)*【積算根拠及び契約単価】!$R$10,0))</f>
        <v>0</v>
      </c>
      <c r="Q938" s="77"/>
      <c r="R938" s="78"/>
      <c r="S938" s="76">
        <f>IF(J938&gt;【積算根拠及び契約単価】!$H$13,(【積算根拠及び契約単価】!$H$13-【積算根拠及び契約単価】!$H$12)*【積算根拠及び契約単価】!$R$12,IF(J938&gt;【積算根拠及び契約単価】!$H$12,(J938-【積算根拠及び契約単価】!$H$12)*【積算根拠及び契約単価】!$R$12,0))</f>
        <v>0</v>
      </c>
      <c r="T938" s="77"/>
      <c r="U938" s="78"/>
      <c r="V938" s="76">
        <f>IF(J938&gt;【積算根拠及び契約単価】!$H$14,(J938-【積算根拠及び契約単価】!$H$14)*【積算根拠及び契約単価】!$R$14,0)</f>
        <v>0</v>
      </c>
      <c r="W938" s="77"/>
      <c r="X938" s="78"/>
      <c r="Y938" s="75">
        <f t="shared" si="32"/>
        <v>0</v>
      </c>
      <c r="Z938" s="75"/>
      <c r="AA938" s="75"/>
      <c r="AB938" s="75"/>
    </row>
    <row r="939" spans="1:29" ht="15" customHeight="1" x14ac:dyDescent="0.15">
      <c r="E939" s="79" t="s">
        <v>26</v>
      </c>
      <c r="F939" s="79"/>
      <c r="G939" s="79"/>
      <c r="H939" s="80" t="s">
        <v>27</v>
      </c>
      <c r="I939" s="80"/>
      <c r="J939" s="80">
        <v>432</v>
      </c>
      <c r="K939" s="80"/>
      <c r="L939" s="80"/>
      <c r="M939" s="76">
        <f>【積算根拠及び契約単価】!$R$9</f>
        <v>0</v>
      </c>
      <c r="N939" s="77"/>
      <c r="O939" s="78"/>
      <c r="P939" s="76">
        <f>IF(J939&gt;【積算根拠及び契約単価】!$H$11,(【積算根拠及び契約単価】!$H$11-【積算根拠及び契約単価】!$H$10)*【積算根拠及び契約単価】!$R$10,IF(J939&gt;【積算根拠及び契約単価】!$H$10,(J939-【積算根拠及び契約単価】!$H$10)*【積算根拠及び契約単価】!$R$10,0))</f>
        <v>0</v>
      </c>
      <c r="Q939" s="77"/>
      <c r="R939" s="78"/>
      <c r="S939" s="76">
        <f>IF(J939&gt;【積算根拠及び契約単価】!$H$13,(【積算根拠及び契約単価】!$H$13-【積算根拠及び契約単価】!$H$12)*【積算根拠及び契約単価】!$R$12,IF(J939&gt;【積算根拠及び契約単価】!$H$12,(J939-【積算根拠及び契約単価】!$H$12)*【積算根拠及び契約単価】!$R$12,0))</f>
        <v>0</v>
      </c>
      <c r="T939" s="77"/>
      <c r="U939" s="78"/>
      <c r="V939" s="76">
        <f>IF(J939&gt;【積算根拠及び契約単価】!$H$14,(J939-【積算根拠及び契約単価】!$H$14)*【積算根拠及び契約単価】!$R$14,0)</f>
        <v>0</v>
      </c>
      <c r="W939" s="77"/>
      <c r="X939" s="78"/>
      <c r="Y939" s="75">
        <f t="shared" si="32"/>
        <v>0</v>
      </c>
      <c r="Z939" s="75"/>
      <c r="AA939" s="75"/>
      <c r="AB939" s="75"/>
    </row>
    <row r="940" spans="1:29" ht="15" customHeight="1" x14ac:dyDescent="0.15">
      <c r="E940" s="79" t="s">
        <v>26</v>
      </c>
      <c r="F940" s="79"/>
      <c r="G940" s="79"/>
      <c r="H940" s="80" t="s">
        <v>28</v>
      </c>
      <c r="I940" s="80"/>
      <c r="J940" s="80">
        <v>350</v>
      </c>
      <c r="K940" s="80"/>
      <c r="L940" s="80"/>
      <c r="M940" s="76">
        <f>【積算根拠及び契約単価】!$R$9</f>
        <v>0</v>
      </c>
      <c r="N940" s="77"/>
      <c r="O940" s="78"/>
      <c r="P940" s="76">
        <f>IF(J940&gt;【積算根拠及び契約単価】!$H$11,(【積算根拠及び契約単価】!$H$11-【積算根拠及び契約単価】!$H$10)*【積算根拠及び契約単価】!$R$10,IF(J940&gt;【積算根拠及び契約単価】!$H$10,(J940-【積算根拠及び契約単価】!$H$10)*【積算根拠及び契約単価】!$R$10,0))</f>
        <v>0</v>
      </c>
      <c r="Q940" s="77"/>
      <c r="R940" s="78"/>
      <c r="S940" s="76">
        <f>IF(J940&gt;【積算根拠及び契約単価】!$H$13,(【積算根拠及び契約単価】!$H$13-【積算根拠及び契約単価】!$H$12)*【積算根拠及び契約単価】!$R$12,IF(J940&gt;【積算根拠及び契約単価】!$H$12,(J940-【積算根拠及び契約単価】!$H$12)*【積算根拠及び契約単価】!$R$12,0))</f>
        <v>0</v>
      </c>
      <c r="T940" s="77"/>
      <c r="U940" s="78"/>
      <c r="V940" s="76">
        <f>IF(J940&gt;【積算根拠及び契約単価】!$H$14,(J940-【積算根拠及び契約単価】!$H$14)*【積算根拠及び契約単価】!$R$14,0)</f>
        <v>0</v>
      </c>
      <c r="W940" s="77"/>
      <c r="X940" s="78"/>
      <c r="Y940" s="75">
        <f t="shared" si="32"/>
        <v>0</v>
      </c>
      <c r="Z940" s="75"/>
      <c r="AA940" s="75"/>
      <c r="AB940" s="75"/>
    </row>
    <row r="941" spans="1:29" ht="15" customHeight="1" x14ac:dyDescent="0.15">
      <c r="E941" s="79" t="s">
        <v>26</v>
      </c>
      <c r="F941" s="79"/>
      <c r="G941" s="79"/>
      <c r="H941" s="80" t="s">
        <v>29</v>
      </c>
      <c r="I941" s="80"/>
      <c r="J941" s="80">
        <v>341</v>
      </c>
      <c r="K941" s="80"/>
      <c r="L941" s="80"/>
      <c r="M941" s="76">
        <f>【積算根拠及び契約単価】!$R$9</f>
        <v>0</v>
      </c>
      <c r="N941" s="77"/>
      <c r="O941" s="78"/>
      <c r="P941" s="76">
        <f>IF(J941&gt;【積算根拠及び契約単価】!$H$11,(【積算根拠及び契約単価】!$H$11-【積算根拠及び契約単価】!$H$10)*【積算根拠及び契約単価】!$R$10,IF(J941&gt;【積算根拠及び契約単価】!$H$10,(J941-【積算根拠及び契約単価】!$H$10)*【積算根拠及び契約単価】!$R$10,0))</f>
        <v>0</v>
      </c>
      <c r="Q941" s="77"/>
      <c r="R941" s="78"/>
      <c r="S941" s="76">
        <f>IF(J941&gt;【積算根拠及び契約単価】!$H$13,(【積算根拠及び契約単価】!$H$13-【積算根拠及び契約単価】!$H$12)*【積算根拠及び契約単価】!$R$12,IF(J941&gt;【積算根拠及び契約単価】!$H$12,(J941-【積算根拠及び契約単価】!$H$12)*【積算根拠及び契約単価】!$R$12,0))</f>
        <v>0</v>
      </c>
      <c r="T941" s="77"/>
      <c r="U941" s="78"/>
      <c r="V941" s="76">
        <f>IF(J941&gt;【積算根拠及び契約単価】!$H$14,(J941-【積算根拠及び契約単価】!$H$14)*【積算根拠及び契約単価】!$R$14,0)</f>
        <v>0</v>
      </c>
      <c r="W941" s="77"/>
      <c r="X941" s="78"/>
      <c r="Y941" s="75">
        <f t="shared" si="32"/>
        <v>0</v>
      </c>
      <c r="Z941" s="75"/>
      <c r="AA941" s="75"/>
      <c r="AB941" s="75"/>
    </row>
    <row r="942" spans="1:29" ht="15" customHeight="1" x14ac:dyDescent="0.15">
      <c r="D942" s="21"/>
      <c r="E942" s="79" t="s">
        <v>26</v>
      </c>
      <c r="F942" s="79"/>
      <c r="G942" s="79"/>
      <c r="H942" s="80" t="s">
        <v>30</v>
      </c>
      <c r="I942" s="80"/>
      <c r="J942" s="80">
        <v>368</v>
      </c>
      <c r="K942" s="80"/>
      <c r="L942" s="80"/>
      <c r="M942" s="76">
        <f>【積算根拠及び契約単価】!$R$9</f>
        <v>0</v>
      </c>
      <c r="N942" s="77"/>
      <c r="O942" s="78"/>
      <c r="P942" s="76">
        <f>IF(J942&gt;【積算根拠及び契約単価】!$H$11,(【積算根拠及び契約単価】!$H$11-【積算根拠及び契約単価】!$H$10)*【積算根拠及び契約単価】!$R$10,IF(J942&gt;【積算根拠及び契約単価】!$H$10,(J942-【積算根拠及び契約単価】!$H$10)*【積算根拠及び契約単価】!$R$10,0))</f>
        <v>0</v>
      </c>
      <c r="Q942" s="77"/>
      <c r="R942" s="78"/>
      <c r="S942" s="76">
        <f>IF(J942&gt;【積算根拠及び契約単価】!$H$13,(【積算根拠及び契約単価】!$H$13-【積算根拠及び契約単価】!$H$12)*【積算根拠及び契約単価】!$R$12,IF(J942&gt;【積算根拠及び契約単価】!$H$12,(J942-【積算根拠及び契約単価】!$H$12)*【積算根拠及び契約単価】!$R$12,0))</f>
        <v>0</v>
      </c>
      <c r="T942" s="77"/>
      <c r="U942" s="78"/>
      <c r="V942" s="76">
        <f>IF(J942&gt;【積算根拠及び契約単価】!$H$14,(J942-【積算根拠及び契約単価】!$H$14)*【積算根拠及び契約単価】!$R$14,0)</f>
        <v>0</v>
      </c>
      <c r="W942" s="77"/>
      <c r="X942" s="78"/>
      <c r="Y942" s="75">
        <f t="shared" si="32"/>
        <v>0</v>
      </c>
      <c r="Z942" s="75"/>
      <c r="AA942" s="75"/>
      <c r="AB942" s="75"/>
    </row>
    <row r="943" spans="1:29" ht="15" customHeight="1" x14ac:dyDescent="0.15">
      <c r="D943" s="21"/>
      <c r="E943" s="79" t="s">
        <v>26</v>
      </c>
      <c r="F943" s="79"/>
      <c r="G943" s="79"/>
      <c r="H943" s="80" t="s">
        <v>18</v>
      </c>
      <c r="I943" s="80"/>
      <c r="J943" s="80">
        <v>383</v>
      </c>
      <c r="K943" s="80"/>
      <c r="L943" s="80"/>
      <c r="M943" s="76">
        <f>【積算根拠及び契約単価】!$R$9</f>
        <v>0</v>
      </c>
      <c r="N943" s="77"/>
      <c r="O943" s="78"/>
      <c r="P943" s="76">
        <f>IF(J943&gt;【積算根拠及び契約単価】!$H$11,(【積算根拠及び契約単価】!$H$11-【積算根拠及び契約単価】!$H$10)*【積算根拠及び契約単価】!$R$10,IF(J943&gt;【積算根拠及び契約単価】!$H$10,(J943-【積算根拠及び契約単価】!$H$10)*【積算根拠及び契約単価】!$R$10,0))</f>
        <v>0</v>
      </c>
      <c r="Q943" s="77"/>
      <c r="R943" s="78"/>
      <c r="S943" s="76">
        <f>IF(J943&gt;【積算根拠及び契約単価】!$H$13,(【積算根拠及び契約単価】!$H$13-【積算根拠及び契約単価】!$H$12)*【積算根拠及び契約単価】!$R$12,IF(J943&gt;【積算根拠及び契約単価】!$H$12,(J943-【積算根拠及び契約単価】!$H$12)*【積算根拠及び契約単価】!$R$12,0))</f>
        <v>0</v>
      </c>
      <c r="T943" s="77"/>
      <c r="U943" s="78"/>
      <c r="V943" s="76">
        <f>IF(J943&gt;【積算根拠及び契約単価】!$H$14,(J943-【積算根拠及び契約単価】!$H$14)*【積算根拠及び契約単価】!$R$14,0)</f>
        <v>0</v>
      </c>
      <c r="W943" s="77"/>
      <c r="X943" s="78"/>
      <c r="Y943" s="75">
        <f t="shared" si="32"/>
        <v>0</v>
      </c>
      <c r="Z943" s="75"/>
      <c r="AA943" s="75"/>
      <c r="AB943" s="75"/>
    </row>
    <row r="944" spans="1:29" ht="15" customHeight="1" x14ac:dyDescent="0.15">
      <c r="D944" s="21"/>
      <c r="E944" s="79" t="s">
        <v>26</v>
      </c>
      <c r="F944" s="79"/>
      <c r="G944" s="79"/>
      <c r="H944" s="80" t="s">
        <v>19</v>
      </c>
      <c r="I944" s="80"/>
      <c r="J944" s="80">
        <v>321</v>
      </c>
      <c r="K944" s="80"/>
      <c r="L944" s="80"/>
      <c r="M944" s="76">
        <f>【積算根拠及び契約単価】!$R$9</f>
        <v>0</v>
      </c>
      <c r="N944" s="77"/>
      <c r="O944" s="78"/>
      <c r="P944" s="76">
        <f>IF(J944&gt;【積算根拠及び契約単価】!$H$11,(【積算根拠及び契約単価】!$H$11-【積算根拠及び契約単価】!$H$10)*【積算根拠及び契約単価】!$R$10,IF(J944&gt;【積算根拠及び契約単価】!$H$10,(J944-【積算根拠及び契約単価】!$H$10)*【積算根拠及び契約単価】!$R$10,0))</f>
        <v>0</v>
      </c>
      <c r="Q944" s="77"/>
      <c r="R944" s="78"/>
      <c r="S944" s="76">
        <f>IF(J944&gt;【積算根拠及び契約単価】!$H$13,(【積算根拠及び契約単価】!$H$13-【積算根拠及び契約単価】!$H$12)*【積算根拠及び契約単価】!$R$12,IF(J944&gt;【積算根拠及び契約単価】!$H$12,(J944-【積算根拠及び契約単価】!$H$12)*【積算根拠及び契約単価】!$R$12,0))</f>
        <v>0</v>
      </c>
      <c r="T944" s="77"/>
      <c r="U944" s="78"/>
      <c r="V944" s="76">
        <f>IF(J944&gt;【積算根拠及び契約単価】!$H$14,(J944-【積算根拠及び契約単価】!$H$14)*【積算根拠及び契約単価】!$R$14,0)</f>
        <v>0</v>
      </c>
      <c r="W944" s="77"/>
      <c r="X944" s="78"/>
      <c r="Y944" s="75">
        <f t="shared" si="32"/>
        <v>0</v>
      </c>
      <c r="Z944" s="75"/>
      <c r="AA944" s="75"/>
      <c r="AB944" s="75"/>
    </row>
    <row r="945" spans="1:28" ht="15" customHeight="1" x14ac:dyDescent="0.15">
      <c r="D945" s="21"/>
      <c r="E945" s="79" t="s">
        <v>26</v>
      </c>
      <c r="F945" s="79"/>
      <c r="G945" s="79"/>
      <c r="H945" s="80" t="s">
        <v>20</v>
      </c>
      <c r="I945" s="80"/>
      <c r="J945" s="80">
        <v>344</v>
      </c>
      <c r="K945" s="80"/>
      <c r="L945" s="80"/>
      <c r="M945" s="76">
        <f>【積算根拠及び契約単価】!$R$9</f>
        <v>0</v>
      </c>
      <c r="N945" s="77"/>
      <c r="O945" s="78"/>
      <c r="P945" s="76">
        <f>IF(J945&gt;【積算根拠及び契約単価】!$H$11,(【積算根拠及び契約単価】!$H$11-【積算根拠及び契約単価】!$H$10)*【積算根拠及び契約単価】!$R$10,IF(J945&gt;【積算根拠及び契約単価】!$H$10,(J945-【積算根拠及び契約単価】!$H$10)*【積算根拠及び契約単価】!$R$10,0))</f>
        <v>0</v>
      </c>
      <c r="Q945" s="77"/>
      <c r="R945" s="78"/>
      <c r="S945" s="76">
        <f>IF(J945&gt;【積算根拠及び契約単価】!$H$13,(【積算根拠及び契約単価】!$H$13-【積算根拠及び契約単価】!$H$12)*【積算根拠及び契約単価】!$R$12,IF(J945&gt;【積算根拠及び契約単価】!$H$12,(J945-【積算根拠及び契約単価】!$H$12)*【積算根拠及び契約単価】!$R$12,0))</f>
        <v>0</v>
      </c>
      <c r="T945" s="77"/>
      <c r="U945" s="78"/>
      <c r="V945" s="76">
        <f>IF(J945&gt;【積算根拠及び契約単価】!$H$14,(J945-【積算根拠及び契約単価】!$H$14)*【積算根拠及び契約単価】!$R$14,0)</f>
        <v>0</v>
      </c>
      <c r="W945" s="77"/>
      <c r="X945" s="78"/>
      <c r="Y945" s="75">
        <f t="shared" si="32"/>
        <v>0</v>
      </c>
      <c r="Z945" s="75"/>
      <c r="AA945" s="75"/>
      <c r="AB945" s="75"/>
    </row>
    <row r="946" spans="1:28" ht="15" customHeight="1" x14ac:dyDescent="0.15">
      <c r="D946" s="21"/>
      <c r="E946" s="79" t="s">
        <v>26</v>
      </c>
      <c r="F946" s="79"/>
      <c r="G946" s="79"/>
      <c r="H946" s="80" t="s">
        <v>21</v>
      </c>
      <c r="I946" s="80"/>
      <c r="J946" s="80">
        <v>370</v>
      </c>
      <c r="K946" s="80"/>
      <c r="L946" s="80"/>
      <c r="M946" s="76">
        <f>【積算根拠及び契約単価】!$R$9</f>
        <v>0</v>
      </c>
      <c r="N946" s="77"/>
      <c r="O946" s="78"/>
      <c r="P946" s="76">
        <f>IF(J946&gt;【積算根拠及び契約単価】!$H$11,(【積算根拠及び契約単価】!$H$11-【積算根拠及び契約単価】!$H$10)*【積算根拠及び契約単価】!$R$10,IF(J946&gt;【積算根拠及び契約単価】!$H$10,(J946-【積算根拠及び契約単価】!$H$10)*【積算根拠及び契約単価】!$R$10,0))</f>
        <v>0</v>
      </c>
      <c r="Q946" s="77"/>
      <c r="R946" s="78"/>
      <c r="S946" s="76">
        <f>IF(J946&gt;【積算根拠及び契約単価】!$H$13,(【積算根拠及び契約単価】!$H$13-【積算根拠及び契約単価】!$H$12)*【積算根拠及び契約単価】!$R$12,IF(J946&gt;【積算根拠及び契約単価】!$H$12,(J946-【積算根拠及び契約単価】!$H$12)*【積算根拠及び契約単価】!$R$12,0))</f>
        <v>0</v>
      </c>
      <c r="T946" s="77"/>
      <c r="U946" s="78"/>
      <c r="V946" s="76">
        <f>IF(J946&gt;【積算根拠及び契約単価】!$H$14,(J946-【積算根拠及び契約単価】!$H$14)*【積算根拠及び契約単価】!$R$14,0)</f>
        <v>0</v>
      </c>
      <c r="W946" s="77"/>
      <c r="X946" s="78"/>
      <c r="Y946" s="75">
        <f t="shared" si="32"/>
        <v>0</v>
      </c>
      <c r="Z946" s="75"/>
      <c r="AA946" s="75"/>
      <c r="AB946" s="75"/>
    </row>
    <row r="947" spans="1:28" ht="15" customHeight="1" x14ac:dyDescent="0.15">
      <c r="D947" s="21"/>
      <c r="E947" s="79" t="s">
        <v>26</v>
      </c>
      <c r="F947" s="79"/>
      <c r="G947" s="79"/>
      <c r="H947" s="80" t="s">
        <v>22</v>
      </c>
      <c r="I947" s="80"/>
      <c r="J947" s="80">
        <v>378</v>
      </c>
      <c r="K947" s="80"/>
      <c r="L947" s="80"/>
      <c r="M947" s="76">
        <f>【積算根拠及び契約単価】!$R$9</f>
        <v>0</v>
      </c>
      <c r="N947" s="77"/>
      <c r="O947" s="78"/>
      <c r="P947" s="76">
        <f>IF(J947&gt;【積算根拠及び契約単価】!$H$11,(【積算根拠及び契約単価】!$H$11-【積算根拠及び契約単価】!$H$10)*【積算根拠及び契約単価】!$R$10,IF(J947&gt;【積算根拠及び契約単価】!$H$10,(J947-【積算根拠及び契約単価】!$H$10)*【積算根拠及び契約単価】!$R$10,0))</f>
        <v>0</v>
      </c>
      <c r="Q947" s="77"/>
      <c r="R947" s="78"/>
      <c r="S947" s="76">
        <f>IF(J947&gt;【積算根拠及び契約単価】!$H$13,(【積算根拠及び契約単価】!$H$13-【積算根拠及び契約単価】!$H$12)*【積算根拠及び契約単価】!$R$12,IF(J947&gt;【積算根拠及び契約単価】!$H$12,(J947-【積算根拠及び契約単価】!$H$12)*【積算根拠及び契約単価】!$R$12,0))</f>
        <v>0</v>
      </c>
      <c r="T947" s="77"/>
      <c r="U947" s="78"/>
      <c r="V947" s="76">
        <f>IF(J947&gt;【積算根拠及び契約単価】!$H$14,(J947-【積算根拠及び契約単価】!$H$14)*【積算根拠及び契約単価】!$R$14,0)</f>
        <v>0</v>
      </c>
      <c r="W947" s="77"/>
      <c r="X947" s="78"/>
      <c r="Y947" s="75">
        <f t="shared" si="32"/>
        <v>0</v>
      </c>
      <c r="Z947" s="75"/>
      <c r="AA947" s="75"/>
      <c r="AB947" s="75"/>
    </row>
    <row r="948" spans="1:28" ht="15" customHeight="1" x14ac:dyDescent="0.15">
      <c r="D948" s="21"/>
      <c r="E948" s="79" t="s">
        <v>26</v>
      </c>
      <c r="F948" s="79"/>
      <c r="G948" s="79"/>
      <c r="H948" s="80" t="s">
        <v>23</v>
      </c>
      <c r="I948" s="80"/>
      <c r="J948" s="80">
        <v>347</v>
      </c>
      <c r="K948" s="80"/>
      <c r="L948" s="80"/>
      <c r="M948" s="76">
        <f>【積算根拠及び契約単価】!$R$9</f>
        <v>0</v>
      </c>
      <c r="N948" s="77"/>
      <c r="O948" s="78"/>
      <c r="P948" s="76">
        <f>IF(J948&gt;【積算根拠及び契約単価】!$H$11,(【積算根拠及び契約単価】!$H$11-【積算根拠及び契約単価】!$H$10)*【積算根拠及び契約単価】!$R$10,IF(J948&gt;【積算根拠及び契約単価】!$H$10,(J948-【積算根拠及び契約単価】!$H$10)*【積算根拠及び契約単価】!$R$10,0))</f>
        <v>0</v>
      </c>
      <c r="Q948" s="77"/>
      <c r="R948" s="78"/>
      <c r="S948" s="76">
        <f>IF(J948&gt;【積算根拠及び契約単価】!$H$13,(【積算根拠及び契約単価】!$H$13-【積算根拠及び契約単価】!$H$12)*【積算根拠及び契約単価】!$R$12,IF(J948&gt;【積算根拠及び契約単価】!$H$12,(J948-【積算根拠及び契約単価】!$H$12)*【積算根拠及び契約単価】!$R$12,0))</f>
        <v>0</v>
      </c>
      <c r="T948" s="77"/>
      <c r="U948" s="78"/>
      <c r="V948" s="76">
        <f>IF(J948&gt;【積算根拠及び契約単価】!$H$14,(J948-【積算根拠及び契約単価】!$H$14)*【積算根拠及び契約単価】!$R$14,0)</f>
        <v>0</v>
      </c>
      <c r="W948" s="77"/>
      <c r="X948" s="78"/>
      <c r="Y948" s="75">
        <f t="shared" si="32"/>
        <v>0</v>
      </c>
      <c r="Z948" s="75"/>
      <c r="AA948" s="75"/>
      <c r="AB948" s="75"/>
    </row>
    <row r="949" spans="1:28" ht="15" customHeight="1" x14ac:dyDescent="0.15">
      <c r="D949" s="21"/>
      <c r="E949" s="79" t="s">
        <v>26</v>
      </c>
      <c r="F949" s="79"/>
      <c r="G949" s="79"/>
      <c r="H949" s="80" t="s">
        <v>24</v>
      </c>
      <c r="I949" s="80"/>
      <c r="J949" s="80">
        <v>387</v>
      </c>
      <c r="K949" s="80"/>
      <c r="L949" s="80"/>
      <c r="M949" s="76">
        <f>【積算根拠及び契約単価】!$R$9</f>
        <v>0</v>
      </c>
      <c r="N949" s="77"/>
      <c r="O949" s="78"/>
      <c r="P949" s="76">
        <f>IF(J949&gt;【積算根拠及び契約単価】!$H$11,(【積算根拠及び契約単価】!$H$11-【積算根拠及び契約単価】!$H$10)*【積算根拠及び契約単価】!$R$10,IF(J949&gt;【積算根拠及び契約単価】!$H$10,(J949-【積算根拠及び契約単価】!$H$10)*【積算根拠及び契約単価】!$R$10,0))</f>
        <v>0</v>
      </c>
      <c r="Q949" s="77"/>
      <c r="R949" s="78"/>
      <c r="S949" s="76">
        <f>IF(J949&gt;【積算根拠及び契約単価】!$H$13,(【積算根拠及び契約単価】!$H$13-【積算根拠及び契約単価】!$H$12)*【積算根拠及び契約単価】!$R$12,IF(J949&gt;【積算根拠及び契約単価】!$H$12,(J949-【積算根拠及び契約単価】!$H$12)*【積算根拠及び契約単価】!$R$12,0))</f>
        <v>0</v>
      </c>
      <c r="T949" s="77"/>
      <c r="U949" s="78"/>
      <c r="V949" s="76">
        <f>IF(J949&gt;【積算根拠及び契約単価】!$H$14,(J949-【積算根拠及び契約単価】!$H$14)*【積算根拠及び契約単価】!$R$14,0)</f>
        <v>0</v>
      </c>
      <c r="W949" s="77"/>
      <c r="X949" s="78"/>
      <c r="Y949" s="75">
        <f t="shared" si="32"/>
        <v>0</v>
      </c>
      <c r="Z949" s="75"/>
      <c r="AA949" s="75"/>
      <c r="AB949" s="75"/>
    </row>
    <row r="950" spans="1:28" ht="15" customHeight="1" x14ac:dyDescent="0.15">
      <c r="D950" s="21"/>
      <c r="E950" s="79" t="s">
        <v>26</v>
      </c>
      <c r="F950" s="79"/>
      <c r="G950" s="79"/>
      <c r="H950" s="80" t="s">
        <v>25</v>
      </c>
      <c r="I950" s="80"/>
      <c r="J950" s="80">
        <v>331</v>
      </c>
      <c r="K950" s="80"/>
      <c r="L950" s="80"/>
      <c r="M950" s="76">
        <f>【積算根拠及び契約単価】!$R$9</f>
        <v>0</v>
      </c>
      <c r="N950" s="77"/>
      <c r="O950" s="78"/>
      <c r="P950" s="76">
        <f>IF(J950&gt;【積算根拠及び契約単価】!$H$11,(【積算根拠及び契約単価】!$H$11-【積算根拠及び契約単価】!$H$10)*【積算根拠及び契約単価】!$R$10,IF(J950&gt;【積算根拠及び契約単価】!$H$10,(J950-【積算根拠及び契約単価】!$H$10)*【積算根拠及び契約単価】!$R$10,0))</f>
        <v>0</v>
      </c>
      <c r="Q950" s="77"/>
      <c r="R950" s="78"/>
      <c r="S950" s="76">
        <f>IF(J950&gt;【積算根拠及び契約単価】!$H$13,(【積算根拠及び契約単価】!$H$13-【積算根拠及び契約単価】!$H$12)*【積算根拠及び契約単価】!$R$12,IF(J950&gt;【積算根拠及び契約単価】!$H$12,(J950-【積算根拠及び契約単価】!$H$12)*【積算根拠及び契約単価】!$R$12,0))</f>
        <v>0</v>
      </c>
      <c r="T950" s="77"/>
      <c r="U950" s="78"/>
      <c r="V950" s="76">
        <f>IF(J950&gt;【積算根拠及び契約単価】!$H$14,(J950-【積算根拠及び契約単価】!$H$14)*【積算根拠及び契約単価】!$R$14,0)</f>
        <v>0</v>
      </c>
      <c r="W950" s="77"/>
      <c r="X950" s="78"/>
      <c r="Y950" s="75">
        <f t="shared" si="32"/>
        <v>0</v>
      </c>
      <c r="Z950" s="75"/>
      <c r="AA950" s="75"/>
      <c r="AB950" s="75"/>
    </row>
    <row r="951" spans="1:28" ht="15" customHeight="1" x14ac:dyDescent="0.15">
      <c r="D951" s="21"/>
      <c r="E951" s="79" t="s">
        <v>31</v>
      </c>
      <c r="F951" s="79"/>
      <c r="G951" s="79"/>
      <c r="H951" s="80" t="s">
        <v>27</v>
      </c>
      <c r="I951" s="80"/>
      <c r="J951" s="80">
        <v>432</v>
      </c>
      <c r="K951" s="80"/>
      <c r="L951" s="80"/>
      <c r="M951" s="76">
        <f>【積算根拠及び契約単価】!$R$9</f>
        <v>0</v>
      </c>
      <c r="N951" s="77"/>
      <c r="O951" s="78"/>
      <c r="P951" s="76">
        <f>IF(J951&gt;【積算根拠及び契約単価】!$H$11,(【積算根拠及び契約単価】!$H$11-【積算根拠及び契約単価】!$H$10)*【積算根拠及び契約単価】!$R$10,IF(J951&gt;【積算根拠及び契約単価】!$H$10,(J951-【積算根拠及び契約単価】!$H$10)*【積算根拠及び契約単価】!$R$10,0))</f>
        <v>0</v>
      </c>
      <c r="Q951" s="77"/>
      <c r="R951" s="78"/>
      <c r="S951" s="76">
        <f>IF(J951&gt;【積算根拠及び契約単価】!$H$13,(【積算根拠及び契約単価】!$H$13-【積算根拠及び契約単価】!$H$12)*【積算根拠及び契約単価】!$R$12,IF(J951&gt;【積算根拠及び契約単価】!$H$12,(J951-【積算根拠及び契約単価】!$H$12)*【積算根拠及び契約単価】!$R$12,0))</f>
        <v>0</v>
      </c>
      <c r="T951" s="77"/>
      <c r="U951" s="78"/>
      <c r="V951" s="76">
        <f>IF(J951&gt;【積算根拠及び契約単価】!$H$14,(J951-【積算根拠及び契約単価】!$H$14)*【積算根拠及び契約単価】!$R$14,0)</f>
        <v>0</v>
      </c>
      <c r="W951" s="77"/>
      <c r="X951" s="78"/>
      <c r="Y951" s="75">
        <f t="shared" si="32"/>
        <v>0</v>
      </c>
      <c r="Z951" s="75"/>
      <c r="AA951" s="75"/>
      <c r="AB951" s="75"/>
    </row>
    <row r="952" spans="1:28" ht="15" customHeight="1" x14ac:dyDescent="0.15">
      <c r="D952" s="21"/>
      <c r="E952" s="79" t="s">
        <v>31</v>
      </c>
      <c r="F952" s="79"/>
      <c r="G952" s="79"/>
      <c r="H952" s="80" t="s">
        <v>28</v>
      </c>
      <c r="I952" s="80"/>
      <c r="J952" s="80">
        <v>350</v>
      </c>
      <c r="K952" s="80"/>
      <c r="L952" s="80"/>
      <c r="M952" s="76">
        <f>【積算根拠及び契約単価】!$R$9</f>
        <v>0</v>
      </c>
      <c r="N952" s="77"/>
      <c r="O952" s="78"/>
      <c r="P952" s="76">
        <f>IF(J952&gt;【積算根拠及び契約単価】!$H$11,(【積算根拠及び契約単価】!$H$11-【積算根拠及び契約単価】!$H$10)*【積算根拠及び契約単価】!$R$10,IF(J952&gt;【積算根拠及び契約単価】!$H$10,(J952-【積算根拠及び契約単価】!$H$10)*【積算根拠及び契約単価】!$R$10,0))</f>
        <v>0</v>
      </c>
      <c r="Q952" s="77"/>
      <c r="R952" s="78"/>
      <c r="S952" s="76">
        <f>IF(J952&gt;【積算根拠及び契約単価】!$H$13,(【積算根拠及び契約単価】!$H$13-【積算根拠及び契約単価】!$H$12)*【積算根拠及び契約単価】!$R$12,IF(J952&gt;【積算根拠及び契約単価】!$H$12,(J952-【積算根拠及び契約単価】!$H$12)*【積算根拠及び契約単価】!$R$12,0))</f>
        <v>0</v>
      </c>
      <c r="T952" s="77"/>
      <c r="U952" s="78"/>
      <c r="V952" s="76">
        <f>IF(J952&gt;【積算根拠及び契約単価】!$H$14,(J952-【積算根拠及び契約単価】!$H$14)*【積算根拠及び契約単価】!$R$14,0)</f>
        <v>0</v>
      </c>
      <c r="W952" s="77"/>
      <c r="X952" s="78"/>
      <c r="Y952" s="75">
        <f t="shared" si="32"/>
        <v>0</v>
      </c>
      <c r="Z952" s="75"/>
      <c r="AA952" s="75"/>
      <c r="AB952" s="75"/>
    </row>
    <row r="953" spans="1:28" ht="15" customHeight="1" x14ac:dyDescent="0.15">
      <c r="D953" s="21"/>
      <c r="E953" s="79" t="s">
        <v>31</v>
      </c>
      <c r="F953" s="79"/>
      <c r="G953" s="79"/>
      <c r="H953" s="80" t="s">
        <v>29</v>
      </c>
      <c r="I953" s="80"/>
      <c r="J953" s="80">
        <v>341</v>
      </c>
      <c r="K953" s="80"/>
      <c r="L953" s="80"/>
      <c r="M953" s="76">
        <f>【積算根拠及び契約単価】!$R$9</f>
        <v>0</v>
      </c>
      <c r="N953" s="77"/>
      <c r="O953" s="78"/>
      <c r="P953" s="76">
        <f>IF(J953&gt;【積算根拠及び契約単価】!$H$11,(【積算根拠及び契約単価】!$H$11-【積算根拠及び契約単価】!$H$10)*【積算根拠及び契約単価】!$R$10,IF(J953&gt;【積算根拠及び契約単価】!$H$10,(J953-【積算根拠及び契約単価】!$H$10)*【積算根拠及び契約単価】!$R$10,0))</f>
        <v>0</v>
      </c>
      <c r="Q953" s="77"/>
      <c r="R953" s="78"/>
      <c r="S953" s="76">
        <f>IF(J953&gt;【積算根拠及び契約単価】!$H$13,(【積算根拠及び契約単価】!$H$13-【積算根拠及び契約単価】!$H$12)*【積算根拠及び契約単価】!$R$12,IF(J953&gt;【積算根拠及び契約単価】!$H$12,(J953-【積算根拠及び契約単価】!$H$12)*【積算根拠及び契約単価】!$R$12,0))</f>
        <v>0</v>
      </c>
      <c r="T953" s="77"/>
      <c r="U953" s="78"/>
      <c r="V953" s="76">
        <f>IF(J953&gt;【積算根拠及び契約単価】!$H$14,(J953-【積算根拠及び契約単価】!$H$14)*【積算根拠及び契約単価】!$R$14,0)</f>
        <v>0</v>
      </c>
      <c r="W953" s="77"/>
      <c r="X953" s="78"/>
      <c r="Y953" s="75">
        <f t="shared" si="32"/>
        <v>0</v>
      </c>
      <c r="Z953" s="75"/>
      <c r="AA953" s="75"/>
      <c r="AB953" s="75"/>
    </row>
    <row r="954" spans="1:28" ht="15" customHeight="1" x14ac:dyDescent="0.15">
      <c r="D954" s="21"/>
      <c r="E954" s="21"/>
      <c r="F954" s="22"/>
    </row>
    <row r="955" spans="1:28" ht="15" customHeight="1" x14ac:dyDescent="0.15">
      <c r="D955" s="21"/>
      <c r="E955" s="21"/>
      <c r="F955" s="22"/>
      <c r="S955" s="74" t="s">
        <v>32</v>
      </c>
      <c r="T955" s="74"/>
      <c r="U955" s="74"/>
      <c r="V955" s="74"/>
      <c r="W955" s="74"/>
      <c r="X955" s="74"/>
      <c r="Y955" s="75">
        <f t="shared" ref="Y955" si="33">SUM(Y930:AB953)</f>
        <v>0</v>
      </c>
      <c r="Z955" s="75"/>
      <c r="AA955" s="75"/>
      <c r="AB955" s="75"/>
    </row>
    <row r="956" spans="1:28" ht="15" customHeight="1" x14ac:dyDescent="0.15">
      <c r="D956" s="21"/>
      <c r="E956" s="21"/>
      <c r="F956" s="22"/>
    </row>
    <row r="957" spans="1:28" ht="15" customHeight="1" x14ac:dyDescent="0.15">
      <c r="A957" s="35"/>
      <c r="B957" s="35"/>
      <c r="C957" s="35"/>
      <c r="D957" s="35"/>
      <c r="E957" s="35" t="s">
        <v>240</v>
      </c>
      <c r="F957" s="22"/>
    </row>
    <row r="958" spans="1:28" ht="15" customHeight="1" x14ac:dyDescent="0.15">
      <c r="A958" s="35"/>
      <c r="B958" s="35"/>
      <c r="C958" s="35"/>
      <c r="D958" s="35"/>
      <c r="E958" s="35" t="s">
        <v>241</v>
      </c>
      <c r="F958" s="22"/>
    </row>
    <row r="959" spans="1:28" ht="15" customHeight="1" x14ac:dyDescent="0.15">
      <c r="A959" s="35"/>
      <c r="B959" s="35"/>
      <c r="C959" s="35"/>
      <c r="D959" s="35"/>
      <c r="E959" s="35" t="s">
        <v>242</v>
      </c>
      <c r="F959" s="22"/>
    </row>
    <row r="960" spans="1:28" ht="15" customHeight="1" x14ac:dyDescent="0.15">
      <c r="A960" s="35"/>
      <c r="B960" s="35"/>
      <c r="C960" s="35"/>
      <c r="D960" s="35"/>
      <c r="E960" s="35" t="s">
        <v>243</v>
      </c>
      <c r="F960" s="22"/>
    </row>
    <row r="961" spans="1:22" ht="15" customHeight="1" x14ac:dyDescent="0.15">
      <c r="A961" s="35"/>
      <c r="B961" s="35"/>
      <c r="C961" s="35"/>
      <c r="D961" s="35"/>
      <c r="E961" s="35" t="s">
        <v>253</v>
      </c>
      <c r="F961" s="22"/>
    </row>
    <row r="962" spans="1:22" ht="15" customHeight="1" x14ac:dyDescent="0.15">
      <c r="A962" s="35"/>
      <c r="B962" s="35"/>
      <c r="C962" s="35"/>
      <c r="D962" s="35"/>
      <c r="E962" s="35" t="s">
        <v>254</v>
      </c>
      <c r="F962" s="22"/>
    </row>
    <row r="963" spans="1:22" ht="15" customHeight="1" x14ac:dyDescent="0.15">
      <c r="A963" s="35"/>
      <c r="B963" s="35"/>
      <c r="C963" s="35"/>
      <c r="E963" s="35" t="s">
        <v>247</v>
      </c>
      <c r="F963" s="22"/>
    </row>
    <row r="964" spans="1:22" ht="15" customHeight="1" x14ac:dyDescent="0.15">
      <c r="A964" s="35"/>
      <c r="B964" s="35"/>
      <c r="C964" s="35"/>
      <c r="E964" s="20" t="s">
        <v>248</v>
      </c>
    </row>
    <row r="965" spans="1:22" ht="15" customHeight="1" x14ac:dyDescent="0.15">
      <c r="A965" s="35"/>
      <c r="B965" s="35"/>
      <c r="C965" s="35"/>
      <c r="E965" s="20" t="s">
        <v>135</v>
      </c>
    </row>
    <row r="966" spans="1:22" ht="15" customHeight="1" x14ac:dyDescent="0.15">
      <c r="A966" s="35"/>
      <c r="B966" s="35"/>
      <c r="C966" s="35"/>
      <c r="E966" s="20" t="s">
        <v>244</v>
      </c>
    </row>
    <row r="967" spans="1:22" ht="15" customHeight="1" x14ac:dyDescent="0.15">
      <c r="A967" s="35"/>
      <c r="B967" s="35"/>
      <c r="C967" s="35"/>
      <c r="E967" s="20" t="s">
        <v>249</v>
      </c>
    </row>
    <row r="968" spans="1:22" ht="15" customHeight="1" x14ac:dyDescent="0.15">
      <c r="A968" s="35"/>
      <c r="B968" s="35"/>
      <c r="C968" s="35"/>
      <c r="E968" s="20" t="s">
        <v>251</v>
      </c>
    </row>
    <row r="969" spans="1:22" ht="15" customHeight="1" x14ac:dyDescent="0.15">
      <c r="A969" s="35"/>
      <c r="B969" s="35"/>
      <c r="C969" s="35"/>
      <c r="D969" s="35"/>
      <c r="E969" s="35" t="s">
        <v>252</v>
      </c>
      <c r="F969" s="22"/>
    </row>
    <row r="970" spans="1:22" ht="15" customHeight="1" x14ac:dyDescent="0.15">
      <c r="A970" s="35"/>
      <c r="B970" s="35"/>
      <c r="C970" s="35"/>
      <c r="D970" s="35"/>
      <c r="E970" s="35" t="s">
        <v>274</v>
      </c>
      <c r="F970" s="22"/>
    </row>
    <row r="971" spans="1:22" ht="15" customHeight="1" x14ac:dyDescent="0.15">
      <c r="D971" s="21"/>
      <c r="E971" s="21"/>
      <c r="F971" s="22"/>
    </row>
    <row r="972" spans="1:22" ht="15" customHeight="1" x14ac:dyDescent="0.15">
      <c r="D972" s="21"/>
      <c r="E972" s="21"/>
      <c r="F972" s="22"/>
    </row>
    <row r="973" spans="1:22" ht="15" customHeight="1" x14ac:dyDescent="0.15">
      <c r="A973" s="32"/>
      <c r="B973" s="32"/>
      <c r="C973" s="21"/>
      <c r="E973" s="27"/>
      <c r="F973" s="27"/>
      <c r="G973" s="27"/>
      <c r="H973" s="27"/>
      <c r="I973" s="27"/>
      <c r="J973" s="27"/>
      <c r="K973" s="27"/>
      <c r="L973" s="27"/>
      <c r="M973" s="28"/>
      <c r="N973" s="28"/>
      <c r="O973" s="28"/>
      <c r="P973" s="28"/>
      <c r="Q973" s="28"/>
      <c r="R973" s="28"/>
      <c r="S973" s="28"/>
      <c r="T973" s="28"/>
      <c r="U973" s="28"/>
      <c r="V973" s="28"/>
    </row>
    <row r="974" spans="1:22" ht="15" customHeight="1" x14ac:dyDescent="0.15">
      <c r="A974" s="32"/>
      <c r="B974" s="32"/>
      <c r="C974" s="21"/>
      <c r="D974" s="27" t="s">
        <v>0</v>
      </c>
      <c r="E974" s="27"/>
      <c r="F974" s="27"/>
      <c r="G974" s="27"/>
      <c r="H974" s="27"/>
      <c r="I974" s="27"/>
      <c r="J974" s="27"/>
      <c r="K974" s="27"/>
      <c r="L974" s="27"/>
      <c r="M974" s="28"/>
      <c r="N974" s="28"/>
      <c r="O974" s="28"/>
      <c r="P974" s="28"/>
      <c r="Q974" s="28"/>
      <c r="R974" s="28"/>
      <c r="S974" s="28"/>
      <c r="T974" s="28"/>
      <c r="U974" s="28"/>
      <c r="V974" s="28"/>
    </row>
    <row r="975" spans="1:22" ht="15" customHeight="1" x14ac:dyDescent="0.15">
      <c r="A975" s="32"/>
      <c r="B975" s="32"/>
      <c r="C975" s="21"/>
      <c r="E975" s="21"/>
      <c r="F975" s="22"/>
    </row>
    <row r="976" spans="1:22" ht="15" customHeight="1" x14ac:dyDescent="0.15">
      <c r="A976" s="32"/>
      <c r="B976" s="32"/>
      <c r="C976" s="21"/>
      <c r="D976" s="21"/>
      <c r="E976" s="21"/>
      <c r="F976" s="22"/>
    </row>
    <row r="977" spans="1:29" ht="15" customHeight="1" x14ac:dyDescent="0.15">
      <c r="A977" s="32"/>
      <c r="B977" s="32"/>
      <c r="C977" s="21"/>
      <c r="D977" s="21"/>
      <c r="E977" s="81" t="s">
        <v>1</v>
      </c>
      <c r="F977" s="81"/>
      <c r="G977" s="81"/>
      <c r="H977" s="23" t="s">
        <v>2</v>
      </c>
      <c r="I977" s="26" t="s">
        <v>115</v>
      </c>
      <c r="J977" s="26"/>
      <c r="K977" s="26"/>
    </row>
    <row r="978" spans="1:29" ht="15" customHeight="1" x14ac:dyDescent="0.15">
      <c r="A978" s="32"/>
      <c r="B978" s="32"/>
      <c r="C978" s="21"/>
      <c r="D978" s="21"/>
      <c r="E978" s="81" t="s">
        <v>4</v>
      </c>
      <c r="F978" s="81"/>
      <c r="G978" s="81"/>
      <c r="H978" s="23" t="s">
        <v>2</v>
      </c>
      <c r="I978" s="20" t="s">
        <v>117</v>
      </c>
    </row>
    <row r="979" spans="1:29" ht="15" customHeight="1" x14ac:dyDescent="0.15">
      <c r="A979" s="32"/>
      <c r="B979" s="32"/>
      <c r="C979" s="21"/>
      <c r="D979" s="21"/>
      <c r="E979" s="81" t="s">
        <v>6</v>
      </c>
      <c r="F979" s="81"/>
      <c r="G979" s="81"/>
      <c r="H979" s="23" t="s">
        <v>2</v>
      </c>
      <c r="I979" s="20" t="s">
        <v>7</v>
      </c>
    </row>
    <row r="980" spans="1:29" ht="15" customHeight="1" x14ac:dyDescent="0.15">
      <c r="A980" s="32"/>
      <c r="B980" s="32"/>
      <c r="C980" s="21"/>
      <c r="D980" s="21"/>
      <c r="E980" s="21"/>
      <c r="F980" s="21"/>
      <c r="G980" s="23"/>
    </row>
    <row r="981" spans="1:29" ht="15" customHeight="1" x14ac:dyDescent="0.15">
      <c r="A981" s="32"/>
      <c r="B981" s="32"/>
      <c r="C981" s="21"/>
      <c r="D981" s="21"/>
      <c r="E981" s="79" t="s">
        <v>8</v>
      </c>
      <c r="F981" s="79"/>
      <c r="G981" s="79"/>
      <c r="H981" s="79"/>
      <c r="I981" s="79"/>
      <c r="J981" s="82" t="s">
        <v>9</v>
      </c>
      <c r="K981" s="82"/>
      <c r="L981" s="82"/>
      <c r="M981" s="83" t="s">
        <v>10</v>
      </c>
      <c r="N981" s="84"/>
      <c r="O981" s="85"/>
      <c r="P981" s="74" t="s">
        <v>11</v>
      </c>
      <c r="Q981" s="74"/>
      <c r="R981" s="74"/>
      <c r="S981" s="74"/>
      <c r="T981" s="74"/>
      <c r="U981" s="74"/>
      <c r="V981" s="74"/>
      <c r="W981" s="74"/>
      <c r="X981" s="74"/>
      <c r="Y981" s="74" t="s">
        <v>12</v>
      </c>
      <c r="Z981" s="74"/>
      <c r="AA981" s="74"/>
      <c r="AB981" s="74"/>
    </row>
    <row r="982" spans="1:29" ht="15" customHeight="1" x14ac:dyDescent="0.15">
      <c r="A982" s="32"/>
      <c r="B982" s="32"/>
      <c r="C982" s="21"/>
      <c r="D982" s="21"/>
      <c r="E982" s="79"/>
      <c r="F982" s="79"/>
      <c r="G982" s="79"/>
      <c r="H982" s="79"/>
      <c r="I982" s="79"/>
      <c r="J982" s="82"/>
      <c r="K982" s="82"/>
      <c r="L982" s="82"/>
      <c r="M982" s="86"/>
      <c r="N982" s="87"/>
      <c r="O982" s="88"/>
      <c r="P982" s="74" t="s">
        <v>13</v>
      </c>
      <c r="Q982" s="74"/>
      <c r="R982" s="74"/>
      <c r="S982" s="74" t="s">
        <v>14</v>
      </c>
      <c r="T982" s="74"/>
      <c r="U982" s="74"/>
      <c r="V982" s="74" t="s">
        <v>15</v>
      </c>
      <c r="W982" s="74"/>
      <c r="X982" s="74"/>
      <c r="Y982" s="74"/>
      <c r="Z982" s="74"/>
      <c r="AA982" s="74"/>
      <c r="AB982" s="74"/>
    </row>
    <row r="983" spans="1:29" ht="15" customHeight="1" x14ac:dyDescent="0.15">
      <c r="A983" s="32"/>
      <c r="B983" s="32"/>
      <c r="C983" s="21"/>
      <c r="D983" s="21"/>
      <c r="E983" s="79"/>
      <c r="F983" s="79"/>
      <c r="G983" s="79"/>
      <c r="H983" s="79"/>
      <c r="I983" s="79"/>
      <c r="J983" s="82"/>
      <c r="K983" s="82"/>
      <c r="L983" s="82"/>
      <c r="M983" s="89"/>
      <c r="N983" s="90"/>
      <c r="O983" s="91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</row>
    <row r="984" spans="1:29" ht="15" customHeight="1" x14ac:dyDescent="0.15">
      <c r="A984" s="32"/>
      <c r="B984" s="32"/>
      <c r="C984" s="21"/>
      <c r="D984" s="21"/>
      <c r="E984" s="79" t="s">
        <v>16</v>
      </c>
      <c r="F984" s="79"/>
      <c r="G984" s="79"/>
      <c r="H984" s="80" t="s">
        <v>30</v>
      </c>
      <c r="I984" s="80"/>
      <c r="J984" s="80">
        <v>174</v>
      </c>
      <c r="K984" s="80"/>
      <c r="L984" s="80"/>
      <c r="M984" s="76">
        <f>【積算根拠及び契約単価】!$R$9</f>
        <v>0</v>
      </c>
      <c r="N984" s="77"/>
      <c r="O984" s="78"/>
      <c r="P984" s="76">
        <f>IF(J984&gt;【積算根拠及び契約単価】!$H$11,(【積算根拠及び契約単価】!$H$11-【積算根拠及び契約単価】!$H$10)*【積算根拠及び契約単価】!$R$10,IF(J984&gt;【積算根拠及び契約単価】!$H$10,(J984-【積算根拠及び契約単価】!$H$10)*【積算根拠及び契約単価】!$R$10,0))</f>
        <v>0</v>
      </c>
      <c r="Q984" s="77"/>
      <c r="R984" s="78"/>
      <c r="S984" s="76">
        <f>IF(J984&gt;【積算根拠及び契約単価】!$H$13,(【積算根拠及び契約単価】!$H$13-【積算根拠及び契約単価】!$H$12)*【積算根拠及び契約単価】!$R$12,IF(J984&gt;【積算根拠及び契約単価】!$H$12,(J984-【積算根拠及び契約単価】!$H$12)*【積算根拠及び契約単価】!$R$12,0))</f>
        <v>0</v>
      </c>
      <c r="T984" s="77"/>
      <c r="U984" s="78"/>
      <c r="V984" s="76">
        <f>IF(J984&gt;【積算根拠及び契約単価】!$H$14,(J984-【積算根拠及び契約単価】!$H$14)*【積算根拠及び契約単価】!$R$14,0)</f>
        <v>0</v>
      </c>
      <c r="W984" s="77"/>
      <c r="X984" s="78"/>
      <c r="Y984" s="75">
        <f t="shared" ref="Y984:Y1007" si="34">ROUNDDOWN(M984+P984+S984+V984,0)</f>
        <v>0</v>
      </c>
      <c r="Z984" s="75"/>
      <c r="AA984" s="75"/>
      <c r="AB984" s="75"/>
      <c r="AC984" s="24"/>
    </row>
    <row r="985" spans="1:29" ht="15" customHeight="1" x14ac:dyDescent="0.15">
      <c r="A985" s="32"/>
      <c r="B985" s="32"/>
      <c r="C985" s="21"/>
      <c r="D985" s="21"/>
      <c r="E985" s="79" t="s">
        <v>16</v>
      </c>
      <c r="F985" s="79"/>
      <c r="G985" s="79"/>
      <c r="H985" s="80" t="s">
        <v>18</v>
      </c>
      <c r="I985" s="80"/>
      <c r="J985" s="80">
        <v>189</v>
      </c>
      <c r="K985" s="80"/>
      <c r="L985" s="80"/>
      <c r="M985" s="76">
        <f>【積算根拠及び契約単価】!$R$9</f>
        <v>0</v>
      </c>
      <c r="N985" s="77"/>
      <c r="O985" s="78"/>
      <c r="P985" s="76">
        <f>IF(J985&gt;【積算根拠及び契約単価】!$H$11,(【積算根拠及び契約単価】!$H$11-【積算根拠及び契約単価】!$H$10)*【積算根拠及び契約単価】!$R$10,IF(J985&gt;【積算根拠及び契約単価】!$H$10,(J985-【積算根拠及び契約単価】!$H$10)*【積算根拠及び契約単価】!$R$10,0))</f>
        <v>0</v>
      </c>
      <c r="Q985" s="77"/>
      <c r="R985" s="78"/>
      <c r="S985" s="76">
        <f>IF(J985&gt;【積算根拠及び契約単価】!$H$13,(【積算根拠及び契約単価】!$H$13-【積算根拠及び契約単価】!$H$12)*【積算根拠及び契約単価】!$R$12,IF(J985&gt;【積算根拠及び契約単価】!$H$12,(J985-【積算根拠及び契約単価】!$H$12)*【積算根拠及び契約単価】!$R$12,0))</f>
        <v>0</v>
      </c>
      <c r="T985" s="77"/>
      <c r="U985" s="78"/>
      <c r="V985" s="76">
        <f>IF(J985&gt;【積算根拠及び契約単価】!$H$14,(J985-【積算根拠及び契約単価】!$H$14)*【積算根拠及び契約単価】!$R$14,0)</f>
        <v>0</v>
      </c>
      <c r="W985" s="77"/>
      <c r="X985" s="78"/>
      <c r="Y985" s="75">
        <f t="shared" si="34"/>
        <v>0</v>
      </c>
      <c r="Z985" s="75"/>
      <c r="AA985" s="75"/>
      <c r="AB985" s="75"/>
    </row>
    <row r="986" spans="1:29" ht="15" customHeight="1" x14ac:dyDescent="0.15">
      <c r="D986" s="21"/>
      <c r="E986" s="79" t="s">
        <v>16</v>
      </c>
      <c r="F986" s="79"/>
      <c r="G986" s="79"/>
      <c r="H986" s="80" t="s">
        <v>19</v>
      </c>
      <c r="I986" s="80"/>
      <c r="J986" s="80">
        <v>160</v>
      </c>
      <c r="K986" s="80"/>
      <c r="L986" s="80"/>
      <c r="M986" s="76">
        <f>【積算根拠及び契約単価】!$R$9</f>
        <v>0</v>
      </c>
      <c r="N986" s="77"/>
      <c r="O986" s="78"/>
      <c r="P986" s="76">
        <f>IF(J986&gt;【積算根拠及び契約単価】!$H$11,(【積算根拠及び契約単価】!$H$11-【積算根拠及び契約単価】!$H$10)*【積算根拠及び契約単価】!$R$10,IF(J986&gt;【積算根拠及び契約単価】!$H$10,(J986-【積算根拠及び契約単価】!$H$10)*【積算根拠及び契約単価】!$R$10,0))</f>
        <v>0</v>
      </c>
      <c r="Q986" s="77"/>
      <c r="R986" s="78"/>
      <c r="S986" s="76">
        <f>IF(J986&gt;【積算根拠及び契約単価】!$H$13,(【積算根拠及び契約単価】!$H$13-【積算根拠及び契約単価】!$H$12)*【積算根拠及び契約単価】!$R$12,IF(J986&gt;【積算根拠及び契約単価】!$H$12,(J986-【積算根拠及び契約単価】!$H$12)*【積算根拠及び契約単価】!$R$12,0))</f>
        <v>0</v>
      </c>
      <c r="T986" s="77"/>
      <c r="U986" s="78"/>
      <c r="V986" s="76">
        <f>IF(J986&gt;【積算根拠及び契約単価】!$H$14,(J986-【積算根拠及び契約単価】!$H$14)*【積算根拠及び契約単価】!$R$14,0)</f>
        <v>0</v>
      </c>
      <c r="W986" s="77"/>
      <c r="X986" s="78"/>
      <c r="Y986" s="75">
        <f t="shared" si="34"/>
        <v>0</v>
      </c>
      <c r="Z986" s="75"/>
      <c r="AA986" s="75"/>
      <c r="AB986" s="75"/>
    </row>
    <row r="987" spans="1:29" ht="15" customHeight="1" x14ac:dyDescent="0.15">
      <c r="D987" s="21"/>
      <c r="E987" s="79" t="s">
        <v>16</v>
      </c>
      <c r="F987" s="79"/>
      <c r="G987" s="79"/>
      <c r="H987" s="80" t="s">
        <v>20</v>
      </c>
      <c r="I987" s="80"/>
      <c r="J987" s="80">
        <v>172</v>
      </c>
      <c r="K987" s="80"/>
      <c r="L987" s="80"/>
      <c r="M987" s="76">
        <f>【積算根拠及び契約単価】!$R$9</f>
        <v>0</v>
      </c>
      <c r="N987" s="77"/>
      <c r="O987" s="78"/>
      <c r="P987" s="76">
        <f>IF(J987&gt;【積算根拠及び契約単価】!$H$11,(【積算根拠及び契約単価】!$H$11-【積算根拠及び契約単価】!$H$10)*【積算根拠及び契約単価】!$R$10,IF(J987&gt;【積算根拠及び契約単価】!$H$10,(J987-【積算根拠及び契約単価】!$H$10)*【積算根拠及び契約単価】!$R$10,0))</f>
        <v>0</v>
      </c>
      <c r="Q987" s="77"/>
      <c r="R987" s="78"/>
      <c r="S987" s="76">
        <f>IF(J987&gt;【積算根拠及び契約単価】!$H$13,(【積算根拠及び契約単価】!$H$13-【積算根拠及び契約単価】!$H$12)*【積算根拠及び契約単価】!$R$12,IF(J987&gt;【積算根拠及び契約単価】!$H$12,(J987-【積算根拠及び契約単価】!$H$12)*【積算根拠及び契約単価】!$R$12,0))</f>
        <v>0</v>
      </c>
      <c r="T987" s="77"/>
      <c r="U987" s="78"/>
      <c r="V987" s="76">
        <f>IF(J987&gt;【積算根拠及び契約単価】!$H$14,(J987-【積算根拠及び契約単価】!$H$14)*【積算根拠及び契約単価】!$R$14,0)</f>
        <v>0</v>
      </c>
      <c r="W987" s="77"/>
      <c r="X987" s="78"/>
      <c r="Y987" s="75">
        <f t="shared" si="34"/>
        <v>0</v>
      </c>
      <c r="Z987" s="75"/>
      <c r="AA987" s="75"/>
      <c r="AB987" s="75"/>
    </row>
    <row r="988" spans="1:29" ht="15" customHeight="1" x14ac:dyDescent="0.15">
      <c r="D988" s="21"/>
      <c r="E988" s="79" t="s">
        <v>16</v>
      </c>
      <c r="F988" s="79"/>
      <c r="G988" s="79"/>
      <c r="H988" s="80" t="s">
        <v>21</v>
      </c>
      <c r="I988" s="80"/>
      <c r="J988" s="80">
        <v>179</v>
      </c>
      <c r="K988" s="80"/>
      <c r="L988" s="80"/>
      <c r="M988" s="76">
        <f>【積算根拠及び契約単価】!$R$9</f>
        <v>0</v>
      </c>
      <c r="N988" s="77"/>
      <c r="O988" s="78"/>
      <c r="P988" s="76">
        <f>IF(J988&gt;【積算根拠及び契約単価】!$H$11,(【積算根拠及び契約単価】!$H$11-【積算根拠及び契約単価】!$H$10)*【積算根拠及び契約単価】!$R$10,IF(J988&gt;【積算根拠及び契約単価】!$H$10,(J988-【積算根拠及び契約単価】!$H$10)*【積算根拠及び契約単価】!$R$10,0))</f>
        <v>0</v>
      </c>
      <c r="Q988" s="77"/>
      <c r="R988" s="78"/>
      <c r="S988" s="76">
        <f>IF(J988&gt;【積算根拠及び契約単価】!$H$13,(【積算根拠及び契約単価】!$H$13-【積算根拠及び契約単価】!$H$12)*【積算根拠及び契約単価】!$R$12,IF(J988&gt;【積算根拠及び契約単価】!$H$12,(J988-【積算根拠及び契約単価】!$H$12)*【積算根拠及び契約単価】!$R$12,0))</f>
        <v>0</v>
      </c>
      <c r="T988" s="77"/>
      <c r="U988" s="78"/>
      <c r="V988" s="76">
        <f>IF(J988&gt;【積算根拠及び契約単価】!$H$14,(J988-【積算根拠及び契約単価】!$H$14)*【積算根拠及び契約単価】!$R$14,0)</f>
        <v>0</v>
      </c>
      <c r="W988" s="77"/>
      <c r="X988" s="78"/>
      <c r="Y988" s="75">
        <f t="shared" si="34"/>
        <v>0</v>
      </c>
      <c r="Z988" s="75"/>
      <c r="AA988" s="75"/>
      <c r="AB988" s="75"/>
    </row>
    <row r="989" spans="1:29" ht="15" customHeight="1" x14ac:dyDescent="0.15">
      <c r="D989" s="21"/>
      <c r="E989" s="79" t="s">
        <v>16</v>
      </c>
      <c r="F989" s="79"/>
      <c r="G989" s="79"/>
      <c r="H989" s="80" t="s">
        <v>22</v>
      </c>
      <c r="I989" s="80"/>
      <c r="J989" s="80">
        <v>180</v>
      </c>
      <c r="K989" s="80"/>
      <c r="L989" s="80"/>
      <c r="M989" s="76">
        <f>【積算根拠及び契約単価】!$R$9</f>
        <v>0</v>
      </c>
      <c r="N989" s="77"/>
      <c r="O989" s="78"/>
      <c r="P989" s="76">
        <f>IF(J989&gt;【積算根拠及び契約単価】!$H$11,(【積算根拠及び契約単価】!$H$11-【積算根拠及び契約単価】!$H$10)*【積算根拠及び契約単価】!$R$10,IF(J989&gt;【積算根拠及び契約単価】!$H$10,(J989-【積算根拠及び契約単価】!$H$10)*【積算根拠及び契約単価】!$R$10,0))</f>
        <v>0</v>
      </c>
      <c r="Q989" s="77"/>
      <c r="R989" s="78"/>
      <c r="S989" s="76">
        <f>IF(J989&gt;【積算根拠及び契約単価】!$H$13,(【積算根拠及び契約単価】!$H$13-【積算根拠及び契約単価】!$H$12)*【積算根拠及び契約単価】!$R$12,IF(J989&gt;【積算根拠及び契約単価】!$H$12,(J989-【積算根拠及び契約単価】!$H$12)*【積算根拠及び契約単価】!$R$12,0))</f>
        <v>0</v>
      </c>
      <c r="T989" s="77"/>
      <c r="U989" s="78"/>
      <c r="V989" s="76">
        <f>IF(J989&gt;【積算根拠及び契約単価】!$H$14,(J989-【積算根拠及び契約単価】!$H$14)*【積算根拠及び契約単価】!$R$14,0)</f>
        <v>0</v>
      </c>
      <c r="W989" s="77"/>
      <c r="X989" s="78"/>
      <c r="Y989" s="75">
        <f t="shared" si="34"/>
        <v>0</v>
      </c>
      <c r="Z989" s="75"/>
      <c r="AA989" s="75"/>
      <c r="AB989" s="75"/>
    </row>
    <row r="990" spans="1:29" ht="15" customHeight="1" x14ac:dyDescent="0.15">
      <c r="E990" s="79" t="s">
        <v>16</v>
      </c>
      <c r="F990" s="79"/>
      <c r="G990" s="79"/>
      <c r="H990" s="80" t="s">
        <v>23</v>
      </c>
      <c r="I990" s="80"/>
      <c r="J990" s="80">
        <v>196</v>
      </c>
      <c r="K990" s="80"/>
      <c r="L990" s="80"/>
      <c r="M990" s="76">
        <f>【積算根拠及び契約単価】!$R$9</f>
        <v>0</v>
      </c>
      <c r="N990" s="77"/>
      <c r="O990" s="78"/>
      <c r="P990" s="76">
        <f>IF(J990&gt;【積算根拠及び契約単価】!$H$11,(【積算根拠及び契約単価】!$H$11-【積算根拠及び契約単価】!$H$10)*【積算根拠及び契約単価】!$R$10,IF(J990&gt;【積算根拠及び契約単価】!$H$10,(J990-【積算根拠及び契約単価】!$H$10)*【積算根拠及び契約単価】!$R$10,0))</f>
        <v>0</v>
      </c>
      <c r="Q990" s="77"/>
      <c r="R990" s="78"/>
      <c r="S990" s="76">
        <f>IF(J990&gt;【積算根拠及び契約単価】!$H$13,(【積算根拠及び契約単価】!$H$13-【積算根拠及び契約単価】!$H$12)*【積算根拠及び契約単価】!$R$12,IF(J990&gt;【積算根拠及び契約単価】!$H$12,(J990-【積算根拠及び契約単価】!$H$12)*【積算根拠及び契約単価】!$R$12,0))</f>
        <v>0</v>
      </c>
      <c r="T990" s="77"/>
      <c r="U990" s="78"/>
      <c r="V990" s="76">
        <f>IF(J990&gt;【積算根拠及び契約単価】!$H$14,(J990-【積算根拠及び契約単価】!$H$14)*【積算根拠及び契約単価】!$R$14,0)</f>
        <v>0</v>
      </c>
      <c r="W990" s="77"/>
      <c r="X990" s="78"/>
      <c r="Y990" s="75">
        <f t="shared" si="34"/>
        <v>0</v>
      </c>
      <c r="Z990" s="75"/>
      <c r="AA990" s="75"/>
      <c r="AB990" s="75"/>
    </row>
    <row r="991" spans="1:29" ht="15" customHeight="1" x14ac:dyDescent="0.15">
      <c r="E991" s="79" t="s">
        <v>16</v>
      </c>
      <c r="F991" s="79"/>
      <c r="G991" s="79"/>
      <c r="H991" s="80" t="s">
        <v>24</v>
      </c>
      <c r="I991" s="80"/>
      <c r="J991" s="80">
        <v>172</v>
      </c>
      <c r="K991" s="80"/>
      <c r="L991" s="80"/>
      <c r="M991" s="76">
        <f>【積算根拠及び契約単価】!$R$9</f>
        <v>0</v>
      </c>
      <c r="N991" s="77"/>
      <c r="O991" s="78"/>
      <c r="P991" s="76">
        <f>IF(J991&gt;【積算根拠及び契約単価】!$H$11,(【積算根拠及び契約単価】!$H$11-【積算根拠及び契約単価】!$H$10)*【積算根拠及び契約単価】!$R$10,IF(J991&gt;【積算根拠及び契約単価】!$H$10,(J991-【積算根拠及び契約単価】!$H$10)*【積算根拠及び契約単価】!$R$10,0))</f>
        <v>0</v>
      </c>
      <c r="Q991" s="77"/>
      <c r="R991" s="78"/>
      <c r="S991" s="76">
        <f>IF(J991&gt;【積算根拠及び契約単価】!$H$13,(【積算根拠及び契約単価】!$H$13-【積算根拠及び契約単価】!$H$12)*【積算根拠及び契約単価】!$R$12,IF(J991&gt;【積算根拠及び契約単価】!$H$12,(J991-【積算根拠及び契約単価】!$H$12)*【積算根拠及び契約単価】!$R$12,0))</f>
        <v>0</v>
      </c>
      <c r="T991" s="77"/>
      <c r="U991" s="78"/>
      <c r="V991" s="76">
        <f>IF(J991&gt;【積算根拠及び契約単価】!$H$14,(J991-【積算根拠及び契約単価】!$H$14)*【積算根拠及び契約単価】!$R$14,0)</f>
        <v>0</v>
      </c>
      <c r="W991" s="77"/>
      <c r="X991" s="78"/>
      <c r="Y991" s="75">
        <f t="shared" si="34"/>
        <v>0</v>
      </c>
      <c r="Z991" s="75"/>
      <c r="AA991" s="75"/>
      <c r="AB991" s="75"/>
    </row>
    <row r="992" spans="1:29" ht="15" customHeight="1" x14ac:dyDescent="0.15">
      <c r="E992" s="79" t="s">
        <v>16</v>
      </c>
      <c r="F992" s="79"/>
      <c r="G992" s="79"/>
      <c r="H992" s="80" t="s">
        <v>25</v>
      </c>
      <c r="I992" s="80"/>
      <c r="J992" s="80">
        <v>172</v>
      </c>
      <c r="K992" s="80"/>
      <c r="L992" s="80"/>
      <c r="M992" s="76">
        <f>【積算根拠及び契約単価】!$R$9</f>
        <v>0</v>
      </c>
      <c r="N992" s="77"/>
      <c r="O992" s="78"/>
      <c r="P992" s="76">
        <f>IF(J992&gt;【積算根拠及び契約単価】!$H$11,(【積算根拠及び契約単価】!$H$11-【積算根拠及び契約単価】!$H$10)*【積算根拠及び契約単価】!$R$10,IF(J992&gt;【積算根拠及び契約単価】!$H$10,(J992-【積算根拠及び契約単価】!$H$10)*【積算根拠及び契約単価】!$R$10,0))</f>
        <v>0</v>
      </c>
      <c r="Q992" s="77"/>
      <c r="R992" s="78"/>
      <c r="S992" s="76">
        <f>IF(J992&gt;【積算根拠及び契約単価】!$H$13,(【積算根拠及び契約単価】!$H$13-【積算根拠及び契約単価】!$H$12)*【積算根拠及び契約単価】!$R$12,IF(J992&gt;【積算根拠及び契約単価】!$H$12,(J992-【積算根拠及び契約単価】!$H$12)*【積算根拠及び契約単価】!$R$12,0))</f>
        <v>0</v>
      </c>
      <c r="T992" s="77"/>
      <c r="U992" s="78"/>
      <c r="V992" s="76">
        <f>IF(J992&gt;【積算根拠及び契約単価】!$H$14,(J992-【積算根拠及び契約単価】!$H$14)*【積算根拠及び契約単価】!$R$14,0)</f>
        <v>0</v>
      </c>
      <c r="W992" s="77"/>
      <c r="X992" s="78"/>
      <c r="Y992" s="75">
        <f t="shared" si="34"/>
        <v>0</v>
      </c>
      <c r="Z992" s="75"/>
      <c r="AA992" s="75"/>
      <c r="AB992" s="75"/>
    </row>
    <row r="993" spans="4:28" ht="15" customHeight="1" x14ac:dyDescent="0.15">
      <c r="E993" s="79" t="s">
        <v>26</v>
      </c>
      <c r="F993" s="79"/>
      <c r="G993" s="79"/>
      <c r="H993" s="80" t="s">
        <v>27</v>
      </c>
      <c r="I993" s="80"/>
      <c r="J993" s="80">
        <v>195</v>
      </c>
      <c r="K993" s="80"/>
      <c r="L993" s="80"/>
      <c r="M993" s="76">
        <f>【積算根拠及び契約単価】!$R$9</f>
        <v>0</v>
      </c>
      <c r="N993" s="77"/>
      <c r="O993" s="78"/>
      <c r="P993" s="76">
        <f>IF(J993&gt;【積算根拠及び契約単価】!$H$11,(【積算根拠及び契約単価】!$H$11-【積算根拠及び契約単価】!$H$10)*【積算根拠及び契約単価】!$R$10,IF(J993&gt;【積算根拠及び契約単価】!$H$10,(J993-【積算根拠及び契約単価】!$H$10)*【積算根拠及び契約単価】!$R$10,0))</f>
        <v>0</v>
      </c>
      <c r="Q993" s="77"/>
      <c r="R993" s="78"/>
      <c r="S993" s="76">
        <f>IF(J993&gt;【積算根拠及び契約単価】!$H$13,(【積算根拠及び契約単価】!$H$13-【積算根拠及び契約単価】!$H$12)*【積算根拠及び契約単価】!$R$12,IF(J993&gt;【積算根拠及び契約単価】!$H$12,(J993-【積算根拠及び契約単価】!$H$12)*【積算根拠及び契約単価】!$R$12,0))</f>
        <v>0</v>
      </c>
      <c r="T993" s="77"/>
      <c r="U993" s="78"/>
      <c r="V993" s="76">
        <f>IF(J993&gt;【積算根拠及び契約単価】!$H$14,(J993-【積算根拠及び契約単価】!$H$14)*【積算根拠及び契約単価】!$R$14,0)</f>
        <v>0</v>
      </c>
      <c r="W993" s="77"/>
      <c r="X993" s="78"/>
      <c r="Y993" s="75">
        <f t="shared" si="34"/>
        <v>0</v>
      </c>
      <c r="Z993" s="75"/>
      <c r="AA993" s="75"/>
      <c r="AB993" s="75"/>
    </row>
    <row r="994" spans="4:28" ht="15" customHeight="1" x14ac:dyDescent="0.15">
      <c r="E994" s="79" t="s">
        <v>26</v>
      </c>
      <c r="F994" s="79"/>
      <c r="G994" s="79"/>
      <c r="H994" s="80" t="s">
        <v>28</v>
      </c>
      <c r="I994" s="80"/>
      <c r="J994" s="80">
        <v>156</v>
      </c>
      <c r="K994" s="80"/>
      <c r="L994" s="80"/>
      <c r="M994" s="76">
        <f>【積算根拠及び契約単価】!$R$9</f>
        <v>0</v>
      </c>
      <c r="N994" s="77"/>
      <c r="O994" s="78"/>
      <c r="P994" s="76">
        <f>IF(J994&gt;【積算根拠及び契約単価】!$H$11,(【積算根拠及び契約単価】!$H$11-【積算根拠及び契約単価】!$H$10)*【積算根拠及び契約単価】!$R$10,IF(J994&gt;【積算根拠及び契約単価】!$H$10,(J994-【積算根拠及び契約単価】!$H$10)*【積算根拠及び契約単価】!$R$10,0))</f>
        <v>0</v>
      </c>
      <c r="Q994" s="77"/>
      <c r="R994" s="78"/>
      <c r="S994" s="76">
        <f>IF(J994&gt;【積算根拠及び契約単価】!$H$13,(【積算根拠及び契約単価】!$H$13-【積算根拠及び契約単価】!$H$12)*【積算根拠及び契約単価】!$R$12,IF(J994&gt;【積算根拠及び契約単価】!$H$12,(J994-【積算根拠及び契約単価】!$H$12)*【積算根拠及び契約単価】!$R$12,0))</f>
        <v>0</v>
      </c>
      <c r="T994" s="77"/>
      <c r="U994" s="78"/>
      <c r="V994" s="76">
        <f>IF(J994&gt;【積算根拠及び契約単価】!$H$14,(J994-【積算根拠及び契約単価】!$H$14)*【積算根拠及び契約単価】!$R$14,0)</f>
        <v>0</v>
      </c>
      <c r="W994" s="77"/>
      <c r="X994" s="78"/>
      <c r="Y994" s="75">
        <f t="shared" si="34"/>
        <v>0</v>
      </c>
      <c r="Z994" s="75"/>
      <c r="AA994" s="75"/>
      <c r="AB994" s="75"/>
    </row>
    <row r="995" spans="4:28" ht="15" customHeight="1" x14ac:dyDescent="0.15">
      <c r="E995" s="79" t="s">
        <v>26</v>
      </c>
      <c r="F995" s="79"/>
      <c r="G995" s="79"/>
      <c r="H995" s="80" t="s">
        <v>29</v>
      </c>
      <c r="I995" s="80"/>
      <c r="J995" s="80">
        <v>155</v>
      </c>
      <c r="K995" s="80"/>
      <c r="L995" s="80"/>
      <c r="M995" s="76">
        <f>【積算根拠及び契約単価】!$R$9</f>
        <v>0</v>
      </c>
      <c r="N995" s="77"/>
      <c r="O995" s="78"/>
      <c r="P995" s="76">
        <f>IF(J995&gt;【積算根拠及び契約単価】!$H$11,(【積算根拠及び契約単価】!$H$11-【積算根拠及び契約単価】!$H$10)*【積算根拠及び契約単価】!$R$10,IF(J995&gt;【積算根拠及び契約単価】!$H$10,(J995-【積算根拠及び契約単価】!$H$10)*【積算根拠及び契約単価】!$R$10,0))</f>
        <v>0</v>
      </c>
      <c r="Q995" s="77"/>
      <c r="R995" s="78"/>
      <c r="S995" s="76">
        <f>IF(J995&gt;【積算根拠及び契約単価】!$H$13,(【積算根拠及び契約単価】!$H$13-【積算根拠及び契約単価】!$H$12)*【積算根拠及び契約単価】!$R$12,IF(J995&gt;【積算根拠及び契約単価】!$H$12,(J995-【積算根拠及び契約単価】!$H$12)*【積算根拠及び契約単価】!$R$12,0))</f>
        <v>0</v>
      </c>
      <c r="T995" s="77"/>
      <c r="U995" s="78"/>
      <c r="V995" s="76">
        <f>IF(J995&gt;【積算根拠及び契約単価】!$H$14,(J995-【積算根拠及び契約単価】!$H$14)*【積算根拠及び契約単価】!$R$14,0)</f>
        <v>0</v>
      </c>
      <c r="W995" s="77"/>
      <c r="X995" s="78"/>
      <c r="Y995" s="75">
        <f t="shared" si="34"/>
        <v>0</v>
      </c>
      <c r="Z995" s="75"/>
      <c r="AA995" s="75"/>
      <c r="AB995" s="75"/>
    </row>
    <row r="996" spans="4:28" ht="15" customHeight="1" x14ac:dyDescent="0.15">
      <c r="D996" s="21"/>
      <c r="E996" s="79" t="s">
        <v>26</v>
      </c>
      <c r="F996" s="79"/>
      <c r="G996" s="79"/>
      <c r="H996" s="80" t="s">
        <v>30</v>
      </c>
      <c r="I996" s="80"/>
      <c r="J996" s="80">
        <v>184</v>
      </c>
      <c r="K996" s="80"/>
      <c r="L996" s="80"/>
      <c r="M996" s="76">
        <f>【積算根拠及び契約単価】!$R$9</f>
        <v>0</v>
      </c>
      <c r="N996" s="77"/>
      <c r="O996" s="78"/>
      <c r="P996" s="76">
        <f>IF(J996&gt;【積算根拠及び契約単価】!$H$11,(【積算根拠及び契約単価】!$H$11-【積算根拠及び契約単価】!$H$10)*【積算根拠及び契約単価】!$R$10,IF(J996&gt;【積算根拠及び契約単価】!$H$10,(J996-【積算根拠及び契約単価】!$H$10)*【積算根拠及び契約単価】!$R$10,0))</f>
        <v>0</v>
      </c>
      <c r="Q996" s="77"/>
      <c r="R996" s="78"/>
      <c r="S996" s="76">
        <f>IF(J996&gt;【積算根拠及び契約単価】!$H$13,(【積算根拠及び契約単価】!$H$13-【積算根拠及び契約単価】!$H$12)*【積算根拠及び契約単価】!$R$12,IF(J996&gt;【積算根拠及び契約単価】!$H$12,(J996-【積算根拠及び契約単価】!$H$12)*【積算根拠及び契約単価】!$R$12,0))</f>
        <v>0</v>
      </c>
      <c r="T996" s="77"/>
      <c r="U996" s="78"/>
      <c r="V996" s="76">
        <f>IF(J996&gt;【積算根拠及び契約単価】!$H$14,(J996-【積算根拠及び契約単価】!$H$14)*【積算根拠及び契約単価】!$R$14,0)</f>
        <v>0</v>
      </c>
      <c r="W996" s="77"/>
      <c r="X996" s="78"/>
      <c r="Y996" s="75">
        <f t="shared" si="34"/>
        <v>0</v>
      </c>
      <c r="Z996" s="75"/>
      <c r="AA996" s="75"/>
      <c r="AB996" s="75"/>
    </row>
    <row r="997" spans="4:28" ht="15" customHeight="1" x14ac:dyDescent="0.15">
      <c r="D997" s="21"/>
      <c r="E997" s="79" t="s">
        <v>26</v>
      </c>
      <c r="F997" s="79"/>
      <c r="G997" s="79"/>
      <c r="H997" s="80" t="s">
        <v>18</v>
      </c>
      <c r="I997" s="80"/>
      <c r="J997" s="80">
        <v>177</v>
      </c>
      <c r="K997" s="80"/>
      <c r="L997" s="80"/>
      <c r="M997" s="76">
        <f>【積算根拠及び契約単価】!$R$9</f>
        <v>0</v>
      </c>
      <c r="N997" s="77"/>
      <c r="O997" s="78"/>
      <c r="P997" s="76">
        <f>IF(J997&gt;【積算根拠及び契約単価】!$H$11,(【積算根拠及び契約単価】!$H$11-【積算根拠及び契約単価】!$H$10)*【積算根拠及び契約単価】!$R$10,IF(J997&gt;【積算根拠及び契約単価】!$H$10,(J997-【積算根拠及び契約単価】!$H$10)*【積算根拠及び契約単価】!$R$10,0))</f>
        <v>0</v>
      </c>
      <c r="Q997" s="77"/>
      <c r="R997" s="78"/>
      <c r="S997" s="76">
        <f>IF(J997&gt;【積算根拠及び契約単価】!$H$13,(【積算根拠及び契約単価】!$H$13-【積算根拠及び契約単価】!$H$12)*【積算根拠及び契約単価】!$R$12,IF(J997&gt;【積算根拠及び契約単価】!$H$12,(J997-【積算根拠及び契約単価】!$H$12)*【積算根拠及び契約単価】!$R$12,0))</f>
        <v>0</v>
      </c>
      <c r="T997" s="77"/>
      <c r="U997" s="78"/>
      <c r="V997" s="76">
        <f>IF(J997&gt;【積算根拠及び契約単価】!$H$14,(J997-【積算根拠及び契約単価】!$H$14)*【積算根拠及び契約単価】!$R$14,0)</f>
        <v>0</v>
      </c>
      <c r="W997" s="77"/>
      <c r="X997" s="78"/>
      <c r="Y997" s="75">
        <f t="shared" si="34"/>
        <v>0</v>
      </c>
      <c r="Z997" s="75"/>
      <c r="AA997" s="75"/>
      <c r="AB997" s="75"/>
    </row>
    <row r="998" spans="4:28" ht="15" customHeight="1" x14ac:dyDescent="0.15">
      <c r="D998" s="21"/>
      <c r="E998" s="79" t="s">
        <v>26</v>
      </c>
      <c r="F998" s="79"/>
      <c r="G998" s="79"/>
      <c r="H998" s="80" t="s">
        <v>19</v>
      </c>
      <c r="I998" s="80"/>
      <c r="J998" s="80">
        <v>161</v>
      </c>
      <c r="K998" s="80"/>
      <c r="L998" s="80"/>
      <c r="M998" s="76">
        <f>【積算根拠及び契約単価】!$R$9</f>
        <v>0</v>
      </c>
      <c r="N998" s="77"/>
      <c r="O998" s="78"/>
      <c r="P998" s="76">
        <f>IF(J998&gt;【積算根拠及び契約単価】!$H$11,(【積算根拠及び契約単価】!$H$11-【積算根拠及び契約単価】!$H$10)*【積算根拠及び契約単価】!$R$10,IF(J998&gt;【積算根拠及び契約単価】!$H$10,(J998-【積算根拠及び契約単価】!$H$10)*【積算根拠及び契約単価】!$R$10,0))</f>
        <v>0</v>
      </c>
      <c r="Q998" s="77"/>
      <c r="R998" s="78"/>
      <c r="S998" s="76">
        <f>IF(J998&gt;【積算根拠及び契約単価】!$H$13,(【積算根拠及び契約単価】!$H$13-【積算根拠及び契約単価】!$H$12)*【積算根拠及び契約単価】!$R$12,IF(J998&gt;【積算根拠及び契約単価】!$H$12,(J998-【積算根拠及び契約単価】!$H$12)*【積算根拠及び契約単価】!$R$12,0))</f>
        <v>0</v>
      </c>
      <c r="T998" s="77"/>
      <c r="U998" s="78"/>
      <c r="V998" s="76">
        <f>IF(J998&gt;【積算根拠及び契約単価】!$H$14,(J998-【積算根拠及び契約単価】!$H$14)*【積算根拠及び契約単価】!$R$14,0)</f>
        <v>0</v>
      </c>
      <c r="W998" s="77"/>
      <c r="X998" s="78"/>
      <c r="Y998" s="75">
        <f t="shared" si="34"/>
        <v>0</v>
      </c>
      <c r="Z998" s="75"/>
      <c r="AA998" s="75"/>
      <c r="AB998" s="75"/>
    </row>
    <row r="999" spans="4:28" ht="15" customHeight="1" x14ac:dyDescent="0.15">
      <c r="D999" s="21"/>
      <c r="E999" s="79" t="s">
        <v>26</v>
      </c>
      <c r="F999" s="79"/>
      <c r="G999" s="79"/>
      <c r="H999" s="80" t="s">
        <v>20</v>
      </c>
      <c r="I999" s="80"/>
      <c r="J999" s="80">
        <v>183</v>
      </c>
      <c r="K999" s="80"/>
      <c r="L999" s="80"/>
      <c r="M999" s="76">
        <f>【積算根拠及び契約単価】!$R$9</f>
        <v>0</v>
      </c>
      <c r="N999" s="77"/>
      <c r="O999" s="78"/>
      <c r="P999" s="76">
        <f>IF(J999&gt;【積算根拠及び契約単価】!$H$11,(【積算根拠及び契約単価】!$H$11-【積算根拠及び契約単価】!$H$10)*【積算根拠及び契約単価】!$R$10,IF(J999&gt;【積算根拠及び契約単価】!$H$10,(J999-【積算根拠及び契約単価】!$H$10)*【積算根拠及び契約単価】!$R$10,0))</f>
        <v>0</v>
      </c>
      <c r="Q999" s="77"/>
      <c r="R999" s="78"/>
      <c r="S999" s="76">
        <f>IF(J999&gt;【積算根拠及び契約単価】!$H$13,(【積算根拠及び契約単価】!$H$13-【積算根拠及び契約単価】!$H$12)*【積算根拠及び契約単価】!$R$12,IF(J999&gt;【積算根拠及び契約単価】!$H$12,(J999-【積算根拠及び契約単価】!$H$12)*【積算根拠及び契約単価】!$R$12,0))</f>
        <v>0</v>
      </c>
      <c r="T999" s="77"/>
      <c r="U999" s="78"/>
      <c r="V999" s="76">
        <f>IF(J999&gt;【積算根拠及び契約単価】!$H$14,(J999-【積算根拠及び契約単価】!$H$14)*【積算根拠及び契約単価】!$R$14,0)</f>
        <v>0</v>
      </c>
      <c r="W999" s="77"/>
      <c r="X999" s="78"/>
      <c r="Y999" s="75">
        <f t="shared" si="34"/>
        <v>0</v>
      </c>
      <c r="Z999" s="75"/>
      <c r="AA999" s="75"/>
      <c r="AB999" s="75"/>
    </row>
    <row r="1000" spans="4:28" ht="15" customHeight="1" x14ac:dyDescent="0.15">
      <c r="D1000" s="21"/>
      <c r="E1000" s="79" t="s">
        <v>26</v>
      </c>
      <c r="F1000" s="79"/>
      <c r="G1000" s="79"/>
      <c r="H1000" s="80" t="s">
        <v>21</v>
      </c>
      <c r="I1000" s="80"/>
      <c r="J1000" s="80">
        <v>167</v>
      </c>
      <c r="K1000" s="80"/>
      <c r="L1000" s="80"/>
      <c r="M1000" s="76">
        <f>【積算根拠及び契約単価】!$R$9</f>
        <v>0</v>
      </c>
      <c r="N1000" s="77"/>
      <c r="O1000" s="78"/>
      <c r="P1000" s="76">
        <f>IF(J1000&gt;【積算根拠及び契約単価】!$H$11,(【積算根拠及び契約単価】!$H$11-【積算根拠及び契約単価】!$H$10)*【積算根拠及び契約単価】!$R$10,IF(J1000&gt;【積算根拠及び契約単価】!$H$10,(J1000-【積算根拠及び契約単価】!$H$10)*【積算根拠及び契約単価】!$R$10,0))</f>
        <v>0</v>
      </c>
      <c r="Q1000" s="77"/>
      <c r="R1000" s="78"/>
      <c r="S1000" s="76">
        <f>IF(J1000&gt;【積算根拠及び契約単価】!$H$13,(【積算根拠及び契約単価】!$H$13-【積算根拠及び契約単価】!$H$12)*【積算根拠及び契約単価】!$R$12,IF(J1000&gt;【積算根拠及び契約単価】!$H$12,(J1000-【積算根拠及び契約単価】!$H$12)*【積算根拠及び契約単価】!$R$12,0))</f>
        <v>0</v>
      </c>
      <c r="T1000" s="77"/>
      <c r="U1000" s="78"/>
      <c r="V1000" s="76">
        <f>IF(J1000&gt;【積算根拠及び契約単価】!$H$14,(J1000-【積算根拠及び契約単価】!$H$14)*【積算根拠及び契約単価】!$R$14,0)</f>
        <v>0</v>
      </c>
      <c r="W1000" s="77"/>
      <c r="X1000" s="78"/>
      <c r="Y1000" s="75">
        <f t="shared" si="34"/>
        <v>0</v>
      </c>
      <c r="Z1000" s="75"/>
      <c r="AA1000" s="75"/>
      <c r="AB1000" s="75"/>
    </row>
    <row r="1001" spans="4:28" ht="15" customHeight="1" x14ac:dyDescent="0.15">
      <c r="D1001" s="21"/>
      <c r="E1001" s="79" t="s">
        <v>26</v>
      </c>
      <c r="F1001" s="79"/>
      <c r="G1001" s="79"/>
      <c r="H1001" s="80" t="s">
        <v>22</v>
      </c>
      <c r="I1001" s="80"/>
      <c r="J1001" s="80">
        <v>181</v>
      </c>
      <c r="K1001" s="80"/>
      <c r="L1001" s="80"/>
      <c r="M1001" s="76">
        <f>【積算根拠及び契約単価】!$R$9</f>
        <v>0</v>
      </c>
      <c r="N1001" s="77"/>
      <c r="O1001" s="78"/>
      <c r="P1001" s="76">
        <f>IF(J1001&gt;【積算根拠及び契約単価】!$H$11,(【積算根拠及び契約単価】!$H$11-【積算根拠及び契約単価】!$H$10)*【積算根拠及び契約単価】!$R$10,IF(J1001&gt;【積算根拠及び契約単価】!$H$10,(J1001-【積算根拠及び契約単価】!$H$10)*【積算根拠及び契約単価】!$R$10,0))</f>
        <v>0</v>
      </c>
      <c r="Q1001" s="77"/>
      <c r="R1001" s="78"/>
      <c r="S1001" s="76">
        <f>IF(J1001&gt;【積算根拠及び契約単価】!$H$13,(【積算根拠及び契約単価】!$H$13-【積算根拠及び契約単価】!$H$12)*【積算根拠及び契約単価】!$R$12,IF(J1001&gt;【積算根拠及び契約単価】!$H$12,(J1001-【積算根拠及び契約単価】!$H$12)*【積算根拠及び契約単価】!$R$12,0))</f>
        <v>0</v>
      </c>
      <c r="T1001" s="77"/>
      <c r="U1001" s="78"/>
      <c r="V1001" s="76">
        <f>IF(J1001&gt;【積算根拠及び契約単価】!$H$14,(J1001-【積算根拠及び契約単価】!$H$14)*【積算根拠及び契約単価】!$R$14,0)</f>
        <v>0</v>
      </c>
      <c r="W1001" s="77"/>
      <c r="X1001" s="78"/>
      <c r="Y1001" s="75">
        <f t="shared" si="34"/>
        <v>0</v>
      </c>
      <c r="Z1001" s="75"/>
      <c r="AA1001" s="75"/>
      <c r="AB1001" s="75"/>
    </row>
    <row r="1002" spans="4:28" ht="15" customHeight="1" x14ac:dyDescent="0.15">
      <c r="D1002" s="21"/>
      <c r="E1002" s="79" t="s">
        <v>26</v>
      </c>
      <c r="F1002" s="79"/>
      <c r="G1002" s="79"/>
      <c r="H1002" s="80" t="s">
        <v>23</v>
      </c>
      <c r="I1002" s="80"/>
      <c r="J1002" s="80">
        <v>190</v>
      </c>
      <c r="K1002" s="80"/>
      <c r="L1002" s="80"/>
      <c r="M1002" s="76">
        <f>【積算根拠及び契約単価】!$R$9</f>
        <v>0</v>
      </c>
      <c r="N1002" s="77"/>
      <c r="O1002" s="78"/>
      <c r="P1002" s="76">
        <f>IF(J1002&gt;【積算根拠及び契約単価】!$H$11,(【積算根拠及び契約単価】!$H$11-【積算根拠及び契約単価】!$H$10)*【積算根拠及び契約単価】!$R$10,IF(J1002&gt;【積算根拠及び契約単価】!$H$10,(J1002-【積算根拠及び契約単価】!$H$10)*【積算根拠及び契約単価】!$R$10,0))</f>
        <v>0</v>
      </c>
      <c r="Q1002" s="77"/>
      <c r="R1002" s="78"/>
      <c r="S1002" s="76">
        <f>IF(J1002&gt;【積算根拠及び契約単価】!$H$13,(【積算根拠及び契約単価】!$H$13-【積算根拠及び契約単価】!$H$12)*【積算根拠及び契約単価】!$R$12,IF(J1002&gt;【積算根拠及び契約単価】!$H$12,(J1002-【積算根拠及び契約単価】!$H$12)*【積算根拠及び契約単価】!$R$12,0))</f>
        <v>0</v>
      </c>
      <c r="T1002" s="77"/>
      <c r="U1002" s="78"/>
      <c r="V1002" s="76">
        <f>IF(J1002&gt;【積算根拠及び契約単価】!$H$14,(J1002-【積算根拠及び契約単価】!$H$14)*【積算根拠及び契約単価】!$R$14,0)</f>
        <v>0</v>
      </c>
      <c r="W1002" s="77"/>
      <c r="X1002" s="78"/>
      <c r="Y1002" s="75">
        <f t="shared" si="34"/>
        <v>0</v>
      </c>
      <c r="Z1002" s="75"/>
      <c r="AA1002" s="75"/>
      <c r="AB1002" s="75"/>
    </row>
    <row r="1003" spans="4:28" ht="15" customHeight="1" x14ac:dyDescent="0.15">
      <c r="D1003" s="21"/>
      <c r="E1003" s="79" t="s">
        <v>26</v>
      </c>
      <c r="F1003" s="79"/>
      <c r="G1003" s="79"/>
      <c r="H1003" s="80" t="s">
        <v>24</v>
      </c>
      <c r="I1003" s="80"/>
      <c r="J1003" s="80">
        <v>187</v>
      </c>
      <c r="K1003" s="80"/>
      <c r="L1003" s="80"/>
      <c r="M1003" s="76">
        <f>【積算根拠及び契約単価】!$R$9</f>
        <v>0</v>
      </c>
      <c r="N1003" s="77"/>
      <c r="O1003" s="78"/>
      <c r="P1003" s="76">
        <f>IF(J1003&gt;【積算根拠及び契約単価】!$H$11,(【積算根拠及び契約単価】!$H$11-【積算根拠及び契約単価】!$H$10)*【積算根拠及び契約単価】!$R$10,IF(J1003&gt;【積算根拠及び契約単価】!$H$10,(J1003-【積算根拠及び契約単価】!$H$10)*【積算根拠及び契約単価】!$R$10,0))</f>
        <v>0</v>
      </c>
      <c r="Q1003" s="77"/>
      <c r="R1003" s="78"/>
      <c r="S1003" s="76">
        <f>IF(J1003&gt;【積算根拠及び契約単価】!$H$13,(【積算根拠及び契約単価】!$H$13-【積算根拠及び契約単価】!$H$12)*【積算根拠及び契約単価】!$R$12,IF(J1003&gt;【積算根拠及び契約単価】!$H$12,(J1003-【積算根拠及び契約単価】!$H$12)*【積算根拠及び契約単価】!$R$12,0))</f>
        <v>0</v>
      </c>
      <c r="T1003" s="77"/>
      <c r="U1003" s="78"/>
      <c r="V1003" s="76">
        <f>IF(J1003&gt;【積算根拠及び契約単価】!$H$14,(J1003-【積算根拠及び契約単価】!$H$14)*【積算根拠及び契約単価】!$R$14,0)</f>
        <v>0</v>
      </c>
      <c r="W1003" s="77"/>
      <c r="X1003" s="78"/>
      <c r="Y1003" s="75">
        <f t="shared" si="34"/>
        <v>0</v>
      </c>
      <c r="Z1003" s="75"/>
      <c r="AA1003" s="75"/>
      <c r="AB1003" s="75"/>
    </row>
    <row r="1004" spans="4:28" ht="15" customHeight="1" x14ac:dyDescent="0.15">
      <c r="D1004" s="21"/>
      <c r="E1004" s="79" t="s">
        <v>26</v>
      </c>
      <c r="F1004" s="79"/>
      <c r="G1004" s="79"/>
      <c r="H1004" s="80" t="s">
        <v>25</v>
      </c>
      <c r="I1004" s="80"/>
      <c r="J1004" s="80">
        <v>170</v>
      </c>
      <c r="K1004" s="80"/>
      <c r="L1004" s="80"/>
      <c r="M1004" s="76">
        <f>【積算根拠及び契約単価】!$R$9</f>
        <v>0</v>
      </c>
      <c r="N1004" s="77"/>
      <c r="O1004" s="78"/>
      <c r="P1004" s="76">
        <f>IF(J1004&gt;【積算根拠及び契約単価】!$H$11,(【積算根拠及び契約単価】!$H$11-【積算根拠及び契約単価】!$H$10)*【積算根拠及び契約単価】!$R$10,IF(J1004&gt;【積算根拠及び契約単価】!$H$10,(J1004-【積算根拠及び契約単価】!$H$10)*【積算根拠及び契約単価】!$R$10,0))</f>
        <v>0</v>
      </c>
      <c r="Q1004" s="77"/>
      <c r="R1004" s="78"/>
      <c r="S1004" s="76">
        <f>IF(J1004&gt;【積算根拠及び契約単価】!$H$13,(【積算根拠及び契約単価】!$H$13-【積算根拠及び契約単価】!$H$12)*【積算根拠及び契約単価】!$R$12,IF(J1004&gt;【積算根拠及び契約単価】!$H$12,(J1004-【積算根拠及び契約単価】!$H$12)*【積算根拠及び契約単価】!$R$12,0))</f>
        <v>0</v>
      </c>
      <c r="T1004" s="77"/>
      <c r="U1004" s="78"/>
      <c r="V1004" s="76">
        <f>IF(J1004&gt;【積算根拠及び契約単価】!$H$14,(J1004-【積算根拠及び契約単価】!$H$14)*【積算根拠及び契約単価】!$R$14,0)</f>
        <v>0</v>
      </c>
      <c r="W1004" s="77"/>
      <c r="X1004" s="78"/>
      <c r="Y1004" s="75">
        <f t="shared" si="34"/>
        <v>0</v>
      </c>
      <c r="Z1004" s="75"/>
      <c r="AA1004" s="75"/>
      <c r="AB1004" s="75"/>
    </row>
    <row r="1005" spans="4:28" ht="15" customHeight="1" x14ac:dyDescent="0.15">
      <c r="D1005" s="21"/>
      <c r="E1005" s="79" t="s">
        <v>31</v>
      </c>
      <c r="F1005" s="79"/>
      <c r="G1005" s="79"/>
      <c r="H1005" s="80" t="s">
        <v>27</v>
      </c>
      <c r="I1005" s="80"/>
      <c r="J1005" s="80">
        <v>195</v>
      </c>
      <c r="K1005" s="80"/>
      <c r="L1005" s="80"/>
      <c r="M1005" s="76">
        <f>【積算根拠及び契約単価】!$R$9</f>
        <v>0</v>
      </c>
      <c r="N1005" s="77"/>
      <c r="O1005" s="78"/>
      <c r="P1005" s="76">
        <f>IF(J1005&gt;【積算根拠及び契約単価】!$H$11,(【積算根拠及び契約単価】!$H$11-【積算根拠及び契約単価】!$H$10)*【積算根拠及び契約単価】!$R$10,IF(J1005&gt;【積算根拠及び契約単価】!$H$10,(J1005-【積算根拠及び契約単価】!$H$10)*【積算根拠及び契約単価】!$R$10,0))</f>
        <v>0</v>
      </c>
      <c r="Q1005" s="77"/>
      <c r="R1005" s="78"/>
      <c r="S1005" s="76">
        <f>IF(J1005&gt;【積算根拠及び契約単価】!$H$13,(【積算根拠及び契約単価】!$H$13-【積算根拠及び契約単価】!$H$12)*【積算根拠及び契約単価】!$R$12,IF(J1005&gt;【積算根拠及び契約単価】!$H$12,(J1005-【積算根拠及び契約単価】!$H$12)*【積算根拠及び契約単価】!$R$12,0))</f>
        <v>0</v>
      </c>
      <c r="T1005" s="77"/>
      <c r="U1005" s="78"/>
      <c r="V1005" s="76">
        <f>IF(J1005&gt;【積算根拠及び契約単価】!$H$14,(J1005-【積算根拠及び契約単価】!$H$14)*【積算根拠及び契約単価】!$R$14,0)</f>
        <v>0</v>
      </c>
      <c r="W1005" s="77"/>
      <c r="X1005" s="78"/>
      <c r="Y1005" s="75">
        <f t="shared" si="34"/>
        <v>0</v>
      </c>
      <c r="Z1005" s="75"/>
      <c r="AA1005" s="75"/>
      <c r="AB1005" s="75"/>
    </row>
    <row r="1006" spans="4:28" ht="15" customHeight="1" x14ac:dyDescent="0.15">
      <c r="D1006" s="21"/>
      <c r="E1006" s="79" t="s">
        <v>31</v>
      </c>
      <c r="F1006" s="79"/>
      <c r="G1006" s="79"/>
      <c r="H1006" s="80" t="s">
        <v>28</v>
      </c>
      <c r="I1006" s="80"/>
      <c r="J1006" s="80">
        <v>156</v>
      </c>
      <c r="K1006" s="80"/>
      <c r="L1006" s="80"/>
      <c r="M1006" s="76">
        <f>【積算根拠及び契約単価】!$R$9</f>
        <v>0</v>
      </c>
      <c r="N1006" s="77"/>
      <c r="O1006" s="78"/>
      <c r="P1006" s="76">
        <f>IF(J1006&gt;【積算根拠及び契約単価】!$H$11,(【積算根拠及び契約単価】!$H$11-【積算根拠及び契約単価】!$H$10)*【積算根拠及び契約単価】!$R$10,IF(J1006&gt;【積算根拠及び契約単価】!$H$10,(J1006-【積算根拠及び契約単価】!$H$10)*【積算根拠及び契約単価】!$R$10,0))</f>
        <v>0</v>
      </c>
      <c r="Q1006" s="77"/>
      <c r="R1006" s="78"/>
      <c r="S1006" s="76">
        <f>IF(J1006&gt;【積算根拠及び契約単価】!$H$13,(【積算根拠及び契約単価】!$H$13-【積算根拠及び契約単価】!$H$12)*【積算根拠及び契約単価】!$R$12,IF(J1006&gt;【積算根拠及び契約単価】!$H$12,(J1006-【積算根拠及び契約単価】!$H$12)*【積算根拠及び契約単価】!$R$12,0))</f>
        <v>0</v>
      </c>
      <c r="T1006" s="77"/>
      <c r="U1006" s="78"/>
      <c r="V1006" s="76">
        <f>IF(J1006&gt;【積算根拠及び契約単価】!$H$14,(J1006-【積算根拠及び契約単価】!$H$14)*【積算根拠及び契約単価】!$R$14,0)</f>
        <v>0</v>
      </c>
      <c r="W1006" s="77"/>
      <c r="X1006" s="78"/>
      <c r="Y1006" s="75">
        <f t="shared" si="34"/>
        <v>0</v>
      </c>
      <c r="Z1006" s="75"/>
      <c r="AA1006" s="75"/>
      <c r="AB1006" s="75"/>
    </row>
    <row r="1007" spans="4:28" ht="15" customHeight="1" x14ac:dyDescent="0.15">
      <c r="D1007" s="21"/>
      <c r="E1007" s="79" t="s">
        <v>31</v>
      </c>
      <c r="F1007" s="79"/>
      <c r="G1007" s="79"/>
      <c r="H1007" s="80" t="s">
        <v>29</v>
      </c>
      <c r="I1007" s="80"/>
      <c r="J1007" s="80">
        <v>155</v>
      </c>
      <c r="K1007" s="80"/>
      <c r="L1007" s="80"/>
      <c r="M1007" s="76">
        <f>【積算根拠及び契約単価】!$R$9</f>
        <v>0</v>
      </c>
      <c r="N1007" s="77"/>
      <c r="O1007" s="78"/>
      <c r="P1007" s="76">
        <f>IF(J1007&gt;【積算根拠及び契約単価】!$H$11,(【積算根拠及び契約単価】!$H$11-【積算根拠及び契約単価】!$H$10)*【積算根拠及び契約単価】!$R$10,IF(J1007&gt;【積算根拠及び契約単価】!$H$10,(J1007-【積算根拠及び契約単価】!$H$10)*【積算根拠及び契約単価】!$R$10,0))</f>
        <v>0</v>
      </c>
      <c r="Q1007" s="77"/>
      <c r="R1007" s="78"/>
      <c r="S1007" s="76">
        <f>IF(J1007&gt;【積算根拠及び契約単価】!$H$13,(【積算根拠及び契約単価】!$H$13-【積算根拠及び契約単価】!$H$12)*【積算根拠及び契約単価】!$R$12,IF(J1007&gt;【積算根拠及び契約単価】!$H$12,(J1007-【積算根拠及び契約単価】!$H$12)*【積算根拠及び契約単価】!$R$12,0))</f>
        <v>0</v>
      </c>
      <c r="T1007" s="77"/>
      <c r="U1007" s="78"/>
      <c r="V1007" s="76">
        <f>IF(J1007&gt;【積算根拠及び契約単価】!$H$14,(J1007-【積算根拠及び契約単価】!$H$14)*【積算根拠及び契約単価】!$R$14,0)</f>
        <v>0</v>
      </c>
      <c r="W1007" s="77"/>
      <c r="X1007" s="78"/>
      <c r="Y1007" s="75">
        <f t="shared" si="34"/>
        <v>0</v>
      </c>
      <c r="Z1007" s="75"/>
      <c r="AA1007" s="75"/>
      <c r="AB1007" s="75"/>
    </row>
    <row r="1008" spans="4:28" ht="15" customHeight="1" x14ac:dyDescent="0.15">
      <c r="D1008" s="21"/>
      <c r="E1008" s="21"/>
      <c r="F1008" s="22"/>
    </row>
    <row r="1009" spans="1:28" ht="15" customHeight="1" x14ac:dyDescent="0.15">
      <c r="D1009" s="21"/>
      <c r="E1009" s="21"/>
      <c r="F1009" s="22"/>
      <c r="S1009" s="74" t="s">
        <v>32</v>
      </c>
      <c r="T1009" s="74"/>
      <c r="U1009" s="74"/>
      <c r="V1009" s="74"/>
      <c r="W1009" s="74"/>
      <c r="X1009" s="74"/>
      <c r="Y1009" s="75">
        <f t="shared" ref="Y1009" si="35">SUM(Y984:AB1007)</f>
        <v>0</v>
      </c>
      <c r="Z1009" s="75"/>
      <c r="AA1009" s="75"/>
      <c r="AB1009" s="75"/>
    </row>
    <row r="1010" spans="1:28" ht="15" customHeight="1" x14ac:dyDescent="0.15">
      <c r="D1010" s="21"/>
      <c r="E1010" s="21"/>
      <c r="F1010" s="22"/>
    </row>
    <row r="1011" spans="1:28" ht="15" customHeight="1" x14ac:dyDescent="0.15">
      <c r="A1011" s="35"/>
      <c r="B1011" s="35"/>
      <c r="C1011" s="35"/>
      <c r="D1011" s="35"/>
      <c r="E1011" s="35" t="s">
        <v>240</v>
      </c>
      <c r="F1011" s="22"/>
    </row>
    <row r="1012" spans="1:28" ht="15" customHeight="1" x14ac:dyDescent="0.15">
      <c r="A1012" s="35"/>
      <c r="B1012" s="35"/>
      <c r="C1012" s="35"/>
      <c r="D1012" s="35"/>
      <c r="E1012" s="35" t="s">
        <v>241</v>
      </c>
      <c r="F1012" s="22"/>
    </row>
    <row r="1013" spans="1:28" ht="15" customHeight="1" x14ac:dyDescent="0.15">
      <c r="A1013" s="35"/>
      <c r="B1013" s="35"/>
      <c r="C1013" s="35"/>
      <c r="D1013" s="35"/>
      <c r="E1013" s="35" t="s">
        <v>242</v>
      </c>
      <c r="F1013" s="22"/>
    </row>
    <row r="1014" spans="1:28" ht="15" customHeight="1" x14ac:dyDescent="0.15">
      <c r="A1014" s="35"/>
      <c r="B1014" s="35"/>
      <c r="C1014" s="35"/>
      <c r="D1014" s="35"/>
      <c r="E1014" s="35" t="s">
        <v>243</v>
      </c>
      <c r="F1014" s="22"/>
    </row>
    <row r="1015" spans="1:28" ht="15" customHeight="1" x14ac:dyDescent="0.15">
      <c r="A1015" s="35"/>
      <c r="B1015" s="35"/>
      <c r="C1015" s="35"/>
      <c r="D1015" s="35"/>
      <c r="E1015" s="35" t="s">
        <v>253</v>
      </c>
      <c r="F1015" s="22"/>
    </row>
    <row r="1016" spans="1:28" ht="15" customHeight="1" x14ac:dyDescent="0.15">
      <c r="A1016" s="35"/>
      <c r="B1016" s="35"/>
      <c r="C1016" s="35"/>
      <c r="D1016" s="35"/>
      <c r="E1016" s="35" t="s">
        <v>254</v>
      </c>
      <c r="F1016" s="22"/>
    </row>
    <row r="1017" spans="1:28" ht="15" customHeight="1" x14ac:dyDescent="0.15">
      <c r="A1017" s="35"/>
      <c r="B1017" s="35"/>
      <c r="C1017" s="35"/>
      <c r="E1017" s="35" t="s">
        <v>247</v>
      </c>
      <c r="F1017" s="22"/>
    </row>
    <row r="1018" spans="1:28" ht="15" customHeight="1" x14ac:dyDescent="0.15">
      <c r="A1018" s="35"/>
      <c r="B1018" s="35"/>
      <c r="C1018" s="35"/>
      <c r="E1018" s="20" t="s">
        <v>248</v>
      </c>
    </row>
    <row r="1019" spans="1:28" ht="15" customHeight="1" x14ac:dyDescent="0.15">
      <c r="A1019" s="35"/>
      <c r="B1019" s="35"/>
      <c r="C1019" s="35"/>
      <c r="E1019" s="20" t="s">
        <v>135</v>
      </c>
    </row>
    <row r="1020" spans="1:28" ht="15" customHeight="1" x14ac:dyDescent="0.15">
      <c r="A1020" s="35"/>
      <c r="B1020" s="35"/>
      <c r="C1020" s="35"/>
      <c r="E1020" s="20" t="s">
        <v>244</v>
      </c>
    </row>
    <row r="1021" spans="1:28" ht="15" customHeight="1" x14ac:dyDescent="0.15">
      <c r="A1021" s="35"/>
      <c r="B1021" s="35"/>
      <c r="C1021" s="35"/>
      <c r="E1021" s="20" t="s">
        <v>249</v>
      </c>
    </row>
    <row r="1022" spans="1:28" ht="15" customHeight="1" x14ac:dyDescent="0.15">
      <c r="A1022" s="35"/>
      <c r="B1022" s="35"/>
      <c r="C1022" s="35"/>
      <c r="E1022" s="20" t="s">
        <v>251</v>
      </c>
    </row>
    <row r="1023" spans="1:28" ht="15" customHeight="1" x14ac:dyDescent="0.15">
      <c r="A1023" s="35"/>
      <c r="B1023" s="35"/>
      <c r="C1023" s="35"/>
      <c r="D1023" s="35"/>
      <c r="E1023" s="35" t="s">
        <v>252</v>
      </c>
      <c r="F1023" s="22"/>
    </row>
    <row r="1024" spans="1:28" ht="15" customHeight="1" x14ac:dyDescent="0.15">
      <c r="A1024" s="35"/>
      <c r="B1024" s="35"/>
      <c r="C1024" s="35"/>
      <c r="D1024" s="35"/>
      <c r="E1024" s="35" t="s">
        <v>274</v>
      </c>
      <c r="F1024" s="22"/>
    </row>
    <row r="1025" spans="1:29" ht="15" customHeight="1" x14ac:dyDescent="0.15">
      <c r="D1025" s="21"/>
      <c r="E1025" s="21"/>
      <c r="F1025" s="22"/>
    </row>
    <row r="1026" spans="1:29" ht="15" customHeight="1" x14ac:dyDescent="0.15">
      <c r="D1026" s="21"/>
      <c r="E1026" s="21"/>
      <c r="F1026" s="22"/>
    </row>
    <row r="1027" spans="1:29" ht="15" customHeight="1" x14ac:dyDescent="0.15">
      <c r="A1027" s="32"/>
      <c r="B1027" s="32"/>
      <c r="C1027" s="21"/>
      <c r="E1027" s="27"/>
      <c r="F1027" s="27"/>
      <c r="G1027" s="27"/>
      <c r="H1027" s="27"/>
      <c r="I1027" s="27"/>
      <c r="J1027" s="27"/>
      <c r="K1027" s="27"/>
      <c r="L1027" s="27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</row>
    <row r="1028" spans="1:29" ht="15" customHeight="1" x14ac:dyDescent="0.15">
      <c r="A1028" s="32"/>
      <c r="B1028" s="32"/>
      <c r="C1028" s="21"/>
      <c r="D1028" s="27" t="s">
        <v>0</v>
      </c>
      <c r="E1028" s="27"/>
      <c r="F1028" s="27"/>
      <c r="G1028" s="27"/>
      <c r="H1028" s="27"/>
      <c r="I1028" s="27"/>
      <c r="J1028" s="27"/>
      <c r="K1028" s="27"/>
      <c r="L1028" s="27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</row>
    <row r="1029" spans="1:29" ht="15" customHeight="1" x14ac:dyDescent="0.15">
      <c r="A1029" s="32"/>
      <c r="B1029" s="32"/>
      <c r="C1029" s="21"/>
      <c r="E1029" s="21"/>
      <c r="F1029" s="22"/>
    </row>
    <row r="1030" spans="1:29" ht="15" customHeight="1" x14ac:dyDescent="0.15">
      <c r="A1030" s="32"/>
      <c r="B1030" s="32"/>
      <c r="C1030" s="21"/>
      <c r="D1030" s="21"/>
      <c r="E1030" s="21"/>
      <c r="F1030" s="22"/>
    </row>
    <row r="1031" spans="1:29" ht="15" customHeight="1" x14ac:dyDescent="0.15">
      <c r="A1031" s="32"/>
      <c r="B1031" s="32"/>
      <c r="C1031" s="21"/>
      <c r="D1031" s="21"/>
      <c r="E1031" s="81" t="s">
        <v>1</v>
      </c>
      <c r="F1031" s="81"/>
      <c r="G1031" s="81"/>
      <c r="H1031" s="23" t="s">
        <v>2</v>
      </c>
      <c r="I1031" s="26" t="s">
        <v>118</v>
      </c>
      <c r="J1031" s="26"/>
      <c r="K1031" s="26"/>
    </row>
    <row r="1032" spans="1:29" ht="15" customHeight="1" x14ac:dyDescent="0.15">
      <c r="A1032" s="32"/>
      <c r="B1032" s="32"/>
      <c r="C1032" s="21"/>
      <c r="D1032" s="21"/>
      <c r="E1032" s="81" t="s">
        <v>4</v>
      </c>
      <c r="F1032" s="81"/>
      <c r="G1032" s="81"/>
      <c r="H1032" s="23" t="s">
        <v>2</v>
      </c>
      <c r="I1032" s="20" t="s">
        <v>119</v>
      </c>
    </row>
    <row r="1033" spans="1:29" ht="15" customHeight="1" x14ac:dyDescent="0.15">
      <c r="A1033" s="32"/>
      <c r="B1033" s="32"/>
      <c r="C1033" s="21"/>
      <c r="D1033" s="21"/>
      <c r="E1033" s="81" t="s">
        <v>6</v>
      </c>
      <c r="F1033" s="81"/>
      <c r="G1033" s="81"/>
      <c r="H1033" s="23" t="s">
        <v>2</v>
      </c>
      <c r="I1033" s="20" t="s">
        <v>7</v>
      </c>
    </row>
    <row r="1034" spans="1:29" ht="15" customHeight="1" x14ac:dyDescent="0.15">
      <c r="A1034" s="32"/>
      <c r="B1034" s="32"/>
      <c r="C1034" s="21"/>
      <c r="D1034" s="21"/>
      <c r="E1034" s="21"/>
      <c r="F1034" s="21"/>
      <c r="G1034" s="23"/>
    </row>
    <row r="1035" spans="1:29" ht="15" customHeight="1" x14ac:dyDescent="0.15">
      <c r="A1035" s="32"/>
      <c r="B1035" s="32"/>
      <c r="C1035" s="21"/>
      <c r="D1035" s="21"/>
      <c r="E1035" s="79" t="s">
        <v>8</v>
      </c>
      <c r="F1035" s="79"/>
      <c r="G1035" s="79"/>
      <c r="H1035" s="79"/>
      <c r="I1035" s="79"/>
      <c r="J1035" s="82" t="s">
        <v>9</v>
      </c>
      <c r="K1035" s="82"/>
      <c r="L1035" s="82"/>
      <c r="M1035" s="83" t="s">
        <v>10</v>
      </c>
      <c r="N1035" s="84"/>
      <c r="O1035" s="85"/>
      <c r="P1035" s="74" t="s">
        <v>11</v>
      </c>
      <c r="Q1035" s="74"/>
      <c r="R1035" s="74"/>
      <c r="S1035" s="74"/>
      <c r="T1035" s="74"/>
      <c r="U1035" s="74"/>
      <c r="V1035" s="74"/>
      <c r="W1035" s="74"/>
      <c r="X1035" s="74"/>
      <c r="Y1035" s="74" t="s">
        <v>12</v>
      </c>
      <c r="Z1035" s="74"/>
      <c r="AA1035" s="74"/>
      <c r="AB1035" s="74"/>
    </row>
    <row r="1036" spans="1:29" ht="15" customHeight="1" x14ac:dyDescent="0.15">
      <c r="A1036" s="32"/>
      <c r="B1036" s="32"/>
      <c r="C1036" s="21"/>
      <c r="D1036" s="21"/>
      <c r="E1036" s="79"/>
      <c r="F1036" s="79"/>
      <c r="G1036" s="79"/>
      <c r="H1036" s="79"/>
      <c r="I1036" s="79"/>
      <c r="J1036" s="82"/>
      <c r="K1036" s="82"/>
      <c r="L1036" s="82"/>
      <c r="M1036" s="86"/>
      <c r="N1036" s="87"/>
      <c r="O1036" s="88"/>
      <c r="P1036" s="74" t="s">
        <v>13</v>
      </c>
      <c r="Q1036" s="74"/>
      <c r="R1036" s="74"/>
      <c r="S1036" s="74" t="s">
        <v>14</v>
      </c>
      <c r="T1036" s="74"/>
      <c r="U1036" s="74"/>
      <c r="V1036" s="74" t="s">
        <v>15</v>
      </c>
      <c r="W1036" s="74"/>
      <c r="X1036" s="74"/>
      <c r="Y1036" s="74"/>
      <c r="Z1036" s="74"/>
      <c r="AA1036" s="74"/>
      <c r="AB1036" s="74"/>
    </row>
    <row r="1037" spans="1:29" ht="15" customHeight="1" x14ac:dyDescent="0.15">
      <c r="A1037" s="32"/>
      <c r="B1037" s="32"/>
      <c r="C1037" s="21"/>
      <c r="D1037" s="21"/>
      <c r="E1037" s="79"/>
      <c r="F1037" s="79"/>
      <c r="G1037" s="79"/>
      <c r="H1037" s="79"/>
      <c r="I1037" s="79"/>
      <c r="J1037" s="82"/>
      <c r="K1037" s="82"/>
      <c r="L1037" s="82"/>
      <c r="M1037" s="89"/>
      <c r="N1037" s="90"/>
      <c r="O1037" s="91"/>
      <c r="P1037" s="74"/>
      <c r="Q1037" s="74"/>
      <c r="R1037" s="74"/>
      <c r="S1037" s="74"/>
      <c r="T1037" s="74"/>
      <c r="U1037" s="74"/>
      <c r="V1037" s="74"/>
      <c r="W1037" s="74"/>
      <c r="X1037" s="74"/>
      <c r="Y1037" s="74"/>
      <c r="Z1037" s="74"/>
      <c r="AA1037" s="74"/>
      <c r="AB1037" s="74"/>
    </row>
    <row r="1038" spans="1:29" ht="15" customHeight="1" x14ac:dyDescent="0.15">
      <c r="A1038" s="32"/>
      <c r="B1038" s="32"/>
      <c r="C1038" s="21"/>
      <c r="D1038" s="21"/>
      <c r="E1038" s="79" t="s">
        <v>16</v>
      </c>
      <c r="F1038" s="79"/>
      <c r="G1038" s="79"/>
      <c r="H1038" s="80" t="s">
        <v>30</v>
      </c>
      <c r="I1038" s="80"/>
      <c r="J1038" s="80">
        <v>814</v>
      </c>
      <c r="K1038" s="80"/>
      <c r="L1038" s="80"/>
      <c r="M1038" s="76">
        <f>【積算根拠及び契約単価】!$R$9</f>
        <v>0</v>
      </c>
      <c r="N1038" s="77"/>
      <c r="O1038" s="78"/>
      <c r="P1038" s="76">
        <f>IF(J1038&gt;【積算根拠及び契約単価】!$H$11,(【積算根拠及び契約単価】!$H$11-【積算根拠及び契約単価】!$H$10)*【積算根拠及び契約単価】!$R$10,IF(J1038&gt;【積算根拠及び契約単価】!$H$10,(J1038-【積算根拠及び契約単価】!$H$10)*【積算根拠及び契約単価】!$R$10,0))</f>
        <v>0</v>
      </c>
      <c r="Q1038" s="77"/>
      <c r="R1038" s="78"/>
      <c r="S1038" s="76">
        <f>IF(J1038&gt;【積算根拠及び契約単価】!$H$13,(【積算根拠及び契約単価】!$H$13-【積算根拠及び契約単価】!$H$12)*【積算根拠及び契約単価】!$R$12,IF(J1038&gt;【積算根拠及び契約単価】!$H$12,(J1038-【積算根拠及び契約単価】!$H$12)*【積算根拠及び契約単価】!$R$12,0))</f>
        <v>0</v>
      </c>
      <c r="T1038" s="77"/>
      <c r="U1038" s="78"/>
      <c r="V1038" s="76">
        <f>IF(J1038&gt;【積算根拠及び契約単価】!$H$14,(J1038-【積算根拠及び契約単価】!$H$14)*【積算根拠及び契約単価】!$R$14,0)</f>
        <v>0</v>
      </c>
      <c r="W1038" s="77"/>
      <c r="X1038" s="78"/>
      <c r="Y1038" s="75">
        <f t="shared" ref="Y1038:Y1061" si="36">ROUNDDOWN(M1038+P1038+S1038+V1038,0)</f>
        <v>0</v>
      </c>
      <c r="Z1038" s="75"/>
      <c r="AA1038" s="75"/>
      <c r="AB1038" s="75"/>
      <c r="AC1038" s="24"/>
    </row>
    <row r="1039" spans="1:29" ht="15" customHeight="1" x14ac:dyDescent="0.15">
      <c r="A1039" s="32"/>
      <c r="B1039" s="32"/>
      <c r="C1039" s="21"/>
      <c r="D1039" s="21"/>
      <c r="E1039" s="79" t="s">
        <v>16</v>
      </c>
      <c r="F1039" s="79"/>
      <c r="G1039" s="79"/>
      <c r="H1039" s="80" t="s">
        <v>18</v>
      </c>
      <c r="I1039" s="80"/>
      <c r="J1039" s="80">
        <v>838</v>
      </c>
      <c r="K1039" s="80"/>
      <c r="L1039" s="80"/>
      <c r="M1039" s="76">
        <f>【積算根拠及び契約単価】!$R$9</f>
        <v>0</v>
      </c>
      <c r="N1039" s="77"/>
      <c r="O1039" s="78"/>
      <c r="P1039" s="76">
        <f>IF(J1039&gt;【積算根拠及び契約単価】!$H$11,(【積算根拠及び契約単価】!$H$11-【積算根拠及び契約単価】!$H$10)*【積算根拠及び契約単価】!$R$10,IF(J1039&gt;【積算根拠及び契約単価】!$H$10,(J1039-【積算根拠及び契約単価】!$H$10)*【積算根拠及び契約単価】!$R$10,0))</f>
        <v>0</v>
      </c>
      <c r="Q1039" s="77"/>
      <c r="R1039" s="78"/>
      <c r="S1039" s="76">
        <f>IF(J1039&gt;【積算根拠及び契約単価】!$H$13,(【積算根拠及び契約単価】!$H$13-【積算根拠及び契約単価】!$H$12)*【積算根拠及び契約単価】!$R$12,IF(J1039&gt;【積算根拠及び契約単価】!$H$12,(J1039-【積算根拠及び契約単価】!$H$12)*【積算根拠及び契約単価】!$R$12,0))</f>
        <v>0</v>
      </c>
      <c r="T1039" s="77"/>
      <c r="U1039" s="78"/>
      <c r="V1039" s="76">
        <f>IF(J1039&gt;【積算根拠及び契約単価】!$H$14,(J1039-【積算根拠及び契約単価】!$H$14)*【積算根拠及び契約単価】!$R$14,0)</f>
        <v>0</v>
      </c>
      <c r="W1039" s="77"/>
      <c r="X1039" s="78"/>
      <c r="Y1039" s="75">
        <f t="shared" si="36"/>
        <v>0</v>
      </c>
      <c r="Z1039" s="75"/>
      <c r="AA1039" s="75"/>
      <c r="AB1039" s="75"/>
    </row>
    <row r="1040" spans="1:29" ht="15" customHeight="1" x14ac:dyDescent="0.15">
      <c r="D1040" s="21"/>
      <c r="E1040" s="79" t="s">
        <v>16</v>
      </c>
      <c r="F1040" s="79"/>
      <c r="G1040" s="79"/>
      <c r="H1040" s="80" t="s">
        <v>19</v>
      </c>
      <c r="I1040" s="80"/>
      <c r="J1040" s="80">
        <v>682</v>
      </c>
      <c r="K1040" s="80"/>
      <c r="L1040" s="80"/>
      <c r="M1040" s="76">
        <f>【積算根拠及び契約単価】!$R$9</f>
        <v>0</v>
      </c>
      <c r="N1040" s="77"/>
      <c r="O1040" s="78"/>
      <c r="P1040" s="76">
        <f>IF(J1040&gt;【積算根拠及び契約単価】!$H$11,(【積算根拠及び契約単価】!$H$11-【積算根拠及び契約単価】!$H$10)*【積算根拠及び契約単価】!$R$10,IF(J1040&gt;【積算根拠及び契約単価】!$H$10,(J1040-【積算根拠及び契約単価】!$H$10)*【積算根拠及び契約単価】!$R$10,0))</f>
        <v>0</v>
      </c>
      <c r="Q1040" s="77"/>
      <c r="R1040" s="78"/>
      <c r="S1040" s="76">
        <f>IF(J1040&gt;【積算根拠及び契約単価】!$H$13,(【積算根拠及び契約単価】!$H$13-【積算根拠及び契約単価】!$H$12)*【積算根拠及び契約単価】!$R$12,IF(J1040&gt;【積算根拠及び契約単価】!$H$12,(J1040-【積算根拠及び契約単価】!$H$12)*【積算根拠及び契約単価】!$R$12,0))</f>
        <v>0</v>
      </c>
      <c r="T1040" s="77"/>
      <c r="U1040" s="78"/>
      <c r="V1040" s="76">
        <f>IF(J1040&gt;【積算根拠及び契約単価】!$H$14,(J1040-【積算根拠及び契約単価】!$H$14)*【積算根拠及び契約単価】!$R$14,0)</f>
        <v>0</v>
      </c>
      <c r="W1040" s="77"/>
      <c r="X1040" s="78"/>
      <c r="Y1040" s="75">
        <f t="shared" si="36"/>
        <v>0</v>
      </c>
      <c r="Z1040" s="75"/>
      <c r="AA1040" s="75"/>
      <c r="AB1040" s="75"/>
    </row>
    <row r="1041" spans="4:28" ht="15" customHeight="1" x14ac:dyDescent="0.15">
      <c r="D1041" s="21"/>
      <c r="E1041" s="79" t="s">
        <v>16</v>
      </c>
      <c r="F1041" s="79"/>
      <c r="G1041" s="79"/>
      <c r="H1041" s="80" t="s">
        <v>20</v>
      </c>
      <c r="I1041" s="80"/>
      <c r="J1041" s="80">
        <v>788</v>
      </c>
      <c r="K1041" s="80"/>
      <c r="L1041" s="80"/>
      <c r="M1041" s="76">
        <f>【積算根拠及び契約単価】!$R$9</f>
        <v>0</v>
      </c>
      <c r="N1041" s="77"/>
      <c r="O1041" s="78"/>
      <c r="P1041" s="76">
        <f>IF(J1041&gt;【積算根拠及び契約単価】!$H$11,(【積算根拠及び契約単価】!$H$11-【積算根拠及び契約単価】!$H$10)*【積算根拠及び契約単価】!$R$10,IF(J1041&gt;【積算根拠及び契約単価】!$H$10,(J1041-【積算根拠及び契約単価】!$H$10)*【積算根拠及び契約単価】!$R$10,0))</f>
        <v>0</v>
      </c>
      <c r="Q1041" s="77"/>
      <c r="R1041" s="78"/>
      <c r="S1041" s="76">
        <f>IF(J1041&gt;【積算根拠及び契約単価】!$H$13,(【積算根拠及び契約単価】!$H$13-【積算根拠及び契約単価】!$H$12)*【積算根拠及び契約単価】!$R$12,IF(J1041&gt;【積算根拠及び契約単価】!$H$12,(J1041-【積算根拠及び契約単価】!$H$12)*【積算根拠及び契約単価】!$R$12,0))</f>
        <v>0</v>
      </c>
      <c r="T1041" s="77"/>
      <c r="U1041" s="78"/>
      <c r="V1041" s="76">
        <f>IF(J1041&gt;【積算根拠及び契約単価】!$H$14,(J1041-【積算根拠及び契約単価】!$H$14)*【積算根拠及び契約単価】!$R$14,0)</f>
        <v>0</v>
      </c>
      <c r="W1041" s="77"/>
      <c r="X1041" s="78"/>
      <c r="Y1041" s="75">
        <f t="shared" si="36"/>
        <v>0</v>
      </c>
      <c r="Z1041" s="75"/>
      <c r="AA1041" s="75"/>
      <c r="AB1041" s="75"/>
    </row>
    <row r="1042" spans="4:28" ht="15" customHeight="1" x14ac:dyDescent="0.15">
      <c r="D1042" s="21"/>
      <c r="E1042" s="79" t="s">
        <v>16</v>
      </c>
      <c r="F1042" s="79"/>
      <c r="G1042" s="79"/>
      <c r="H1042" s="80" t="s">
        <v>21</v>
      </c>
      <c r="I1042" s="80"/>
      <c r="J1042" s="80">
        <v>725</v>
      </c>
      <c r="K1042" s="80"/>
      <c r="L1042" s="80"/>
      <c r="M1042" s="76">
        <f>【積算根拠及び契約単価】!$R$9</f>
        <v>0</v>
      </c>
      <c r="N1042" s="77"/>
      <c r="O1042" s="78"/>
      <c r="P1042" s="76">
        <f>IF(J1042&gt;【積算根拠及び契約単価】!$H$11,(【積算根拠及び契約単価】!$H$11-【積算根拠及び契約単価】!$H$10)*【積算根拠及び契約単価】!$R$10,IF(J1042&gt;【積算根拠及び契約単価】!$H$10,(J1042-【積算根拠及び契約単価】!$H$10)*【積算根拠及び契約単価】!$R$10,0))</f>
        <v>0</v>
      </c>
      <c r="Q1042" s="77"/>
      <c r="R1042" s="78"/>
      <c r="S1042" s="76">
        <f>IF(J1042&gt;【積算根拠及び契約単価】!$H$13,(【積算根拠及び契約単価】!$H$13-【積算根拠及び契約単価】!$H$12)*【積算根拠及び契約単価】!$R$12,IF(J1042&gt;【積算根拠及び契約単価】!$H$12,(J1042-【積算根拠及び契約単価】!$H$12)*【積算根拠及び契約単価】!$R$12,0))</f>
        <v>0</v>
      </c>
      <c r="T1042" s="77"/>
      <c r="U1042" s="78"/>
      <c r="V1042" s="76">
        <f>IF(J1042&gt;【積算根拠及び契約単価】!$H$14,(J1042-【積算根拠及び契約単価】!$H$14)*【積算根拠及び契約単価】!$R$14,0)</f>
        <v>0</v>
      </c>
      <c r="W1042" s="77"/>
      <c r="X1042" s="78"/>
      <c r="Y1042" s="75">
        <f t="shared" si="36"/>
        <v>0</v>
      </c>
      <c r="Z1042" s="75"/>
      <c r="AA1042" s="75"/>
      <c r="AB1042" s="75"/>
    </row>
    <row r="1043" spans="4:28" ht="15" customHeight="1" x14ac:dyDescent="0.15">
      <c r="D1043" s="21"/>
      <c r="E1043" s="79" t="s">
        <v>16</v>
      </c>
      <c r="F1043" s="79"/>
      <c r="G1043" s="79"/>
      <c r="H1043" s="80" t="s">
        <v>22</v>
      </c>
      <c r="I1043" s="80"/>
      <c r="J1043" s="80">
        <v>877</v>
      </c>
      <c r="K1043" s="80"/>
      <c r="L1043" s="80"/>
      <c r="M1043" s="76">
        <f>【積算根拠及び契約単価】!$R$9</f>
        <v>0</v>
      </c>
      <c r="N1043" s="77"/>
      <c r="O1043" s="78"/>
      <c r="P1043" s="76">
        <f>IF(J1043&gt;【積算根拠及び契約単価】!$H$11,(【積算根拠及び契約単価】!$H$11-【積算根拠及び契約単価】!$H$10)*【積算根拠及び契約単価】!$R$10,IF(J1043&gt;【積算根拠及び契約単価】!$H$10,(J1043-【積算根拠及び契約単価】!$H$10)*【積算根拠及び契約単価】!$R$10,0))</f>
        <v>0</v>
      </c>
      <c r="Q1043" s="77"/>
      <c r="R1043" s="78"/>
      <c r="S1043" s="76">
        <f>IF(J1043&gt;【積算根拠及び契約単価】!$H$13,(【積算根拠及び契約単価】!$H$13-【積算根拠及び契約単価】!$H$12)*【積算根拠及び契約単価】!$R$12,IF(J1043&gt;【積算根拠及び契約単価】!$H$12,(J1043-【積算根拠及び契約単価】!$H$12)*【積算根拠及び契約単価】!$R$12,0))</f>
        <v>0</v>
      </c>
      <c r="T1043" s="77"/>
      <c r="U1043" s="78"/>
      <c r="V1043" s="76">
        <f>IF(J1043&gt;【積算根拠及び契約単価】!$H$14,(J1043-【積算根拠及び契約単価】!$H$14)*【積算根拠及び契約単価】!$R$14,0)</f>
        <v>0</v>
      </c>
      <c r="W1043" s="77"/>
      <c r="X1043" s="78"/>
      <c r="Y1043" s="75">
        <f t="shared" si="36"/>
        <v>0</v>
      </c>
      <c r="Z1043" s="75"/>
      <c r="AA1043" s="75"/>
      <c r="AB1043" s="75"/>
    </row>
    <row r="1044" spans="4:28" ht="15" customHeight="1" x14ac:dyDescent="0.15">
      <c r="E1044" s="79" t="s">
        <v>16</v>
      </c>
      <c r="F1044" s="79"/>
      <c r="G1044" s="79"/>
      <c r="H1044" s="80" t="s">
        <v>23</v>
      </c>
      <c r="I1044" s="80"/>
      <c r="J1044" s="80">
        <v>855</v>
      </c>
      <c r="K1044" s="80"/>
      <c r="L1044" s="80"/>
      <c r="M1044" s="76">
        <f>【積算根拠及び契約単価】!$R$9</f>
        <v>0</v>
      </c>
      <c r="N1044" s="77"/>
      <c r="O1044" s="78"/>
      <c r="P1044" s="76">
        <f>IF(J1044&gt;【積算根拠及び契約単価】!$H$11,(【積算根拠及び契約単価】!$H$11-【積算根拠及び契約単価】!$H$10)*【積算根拠及び契約単価】!$R$10,IF(J1044&gt;【積算根拠及び契約単価】!$H$10,(J1044-【積算根拠及び契約単価】!$H$10)*【積算根拠及び契約単価】!$R$10,0))</f>
        <v>0</v>
      </c>
      <c r="Q1044" s="77"/>
      <c r="R1044" s="78"/>
      <c r="S1044" s="76">
        <f>IF(J1044&gt;【積算根拠及び契約単価】!$H$13,(【積算根拠及び契約単価】!$H$13-【積算根拠及び契約単価】!$H$12)*【積算根拠及び契約単価】!$R$12,IF(J1044&gt;【積算根拠及び契約単価】!$H$12,(J1044-【積算根拠及び契約単価】!$H$12)*【積算根拠及び契約単価】!$R$12,0))</f>
        <v>0</v>
      </c>
      <c r="T1044" s="77"/>
      <c r="U1044" s="78"/>
      <c r="V1044" s="76">
        <f>IF(J1044&gt;【積算根拠及び契約単価】!$H$14,(J1044-【積算根拠及び契約単価】!$H$14)*【積算根拠及び契約単価】!$R$14,0)</f>
        <v>0</v>
      </c>
      <c r="W1044" s="77"/>
      <c r="X1044" s="78"/>
      <c r="Y1044" s="75">
        <f t="shared" si="36"/>
        <v>0</v>
      </c>
      <c r="Z1044" s="75"/>
      <c r="AA1044" s="75"/>
      <c r="AB1044" s="75"/>
    </row>
    <row r="1045" spans="4:28" ht="15" customHeight="1" x14ac:dyDescent="0.15">
      <c r="E1045" s="79" t="s">
        <v>16</v>
      </c>
      <c r="F1045" s="79"/>
      <c r="G1045" s="79"/>
      <c r="H1045" s="80" t="s">
        <v>24</v>
      </c>
      <c r="I1045" s="80"/>
      <c r="J1045" s="80">
        <v>942</v>
      </c>
      <c r="K1045" s="80"/>
      <c r="L1045" s="80"/>
      <c r="M1045" s="76">
        <f>【積算根拠及び契約単価】!$R$9</f>
        <v>0</v>
      </c>
      <c r="N1045" s="77"/>
      <c r="O1045" s="78"/>
      <c r="P1045" s="76">
        <f>IF(J1045&gt;【積算根拠及び契約単価】!$H$11,(【積算根拠及び契約単価】!$H$11-【積算根拠及び契約単価】!$H$10)*【積算根拠及び契約単価】!$R$10,IF(J1045&gt;【積算根拠及び契約単価】!$H$10,(J1045-【積算根拠及び契約単価】!$H$10)*【積算根拠及び契約単価】!$R$10,0))</f>
        <v>0</v>
      </c>
      <c r="Q1045" s="77"/>
      <c r="R1045" s="78"/>
      <c r="S1045" s="76">
        <f>IF(J1045&gt;【積算根拠及び契約単価】!$H$13,(【積算根拠及び契約単価】!$H$13-【積算根拠及び契約単価】!$H$12)*【積算根拠及び契約単価】!$R$12,IF(J1045&gt;【積算根拠及び契約単価】!$H$12,(J1045-【積算根拠及び契約単価】!$H$12)*【積算根拠及び契約単価】!$R$12,0))</f>
        <v>0</v>
      </c>
      <c r="T1045" s="77"/>
      <c r="U1045" s="78"/>
      <c r="V1045" s="76">
        <f>IF(J1045&gt;【積算根拠及び契約単価】!$H$14,(J1045-【積算根拠及び契約単価】!$H$14)*【積算根拠及び契約単価】!$R$14,0)</f>
        <v>0</v>
      </c>
      <c r="W1045" s="77"/>
      <c r="X1045" s="78"/>
      <c r="Y1045" s="75">
        <f t="shared" si="36"/>
        <v>0</v>
      </c>
      <c r="Z1045" s="75"/>
      <c r="AA1045" s="75"/>
      <c r="AB1045" s="75"/>
    </row>
    <row r="1046" spans="4:28" ht="15" customHeight="1" x14ac:dyDescent="0.15">
      <c r="E1046" s="79" t="s">
        <v>16</v>
      </c>
      <c r="F1046" s="79"/>
      <c r="G1046" s="79"/>
      <c r="H1046" s="80" t="s">
        <v>25</v>
      </c>
      <c r="I1046" s="80"/>
      <c r="J1046" s="80">
        <v>897</v>
      </c>
      <c r="K1046" s="80"/>
      <c r="L1046" s="80"/>
      <c r="M1046" s="76">
        <f>【積算根拠及び契約単価】!$R$9</f>
        <v>0</v>
      </c>
      <c r="N1046" s="77"/>
      <c r="O1046" s="78"/>
      <c r="P1046" s="76">
        <f>IF(J1046&gt;【積算根拠及び契約単価】!$H$11,(【積算根拠及び契約単価】!$H$11-【積算根拠及び契約単価】!$H$10)*【積算根拠及び契約単価】!$R$10,IF(J1046&gt;【積算根拠及び契約単価】!$H$10,(J1046-【積算根拠及び契約単価】!$H$10)*【積算根拠及び契約単価】!$R$10,0))</f>
        <v>0</v>
      </c>
      <c r="Q1046" s="77"/>
      <c r="R1046" s="78"/>
      <c r="S1046" s="76">
        <f>IF(J1046&gt;【積算根拠及び契約単価】!$H$13,(【積算根拠及び契約単価】!$H$13-【積算根拠及び契約単価】!$H$12)*【積算根拠及び契約単価】!$R$12,IF(J1046&gt;【積算根拠及び契約単価】!$H$12,(J1046-【積算根拠及び契約単価】!$H$12)*【積算根拠及び契約単価】!$R$12,0))</f>
        <v>0</v>
      </c>
      <c r="T1046" s="77"/>
      <c r="U1046" s="78"/>
      <c r="V1046" s="76">
        <f>IF(J1046&gt;【積算根拠及び契約単価】!$H$14,(J1046-【積算根拠及び契約単価】!$H$14)*【積算根拠及び契約単価】!$R$14,0)</f>
        <v>0</v>
      </c>
      <c r="W1046" s="77"/>
      <c r="X1046" s="78"/>
      <c r="Y1046" s="75">
        <f t="shared" si="36"/>
        <v>0</v>
      </c>
      <c r="Z1046" s="75"/>
      <c r="AA1046" s="75"/>
      <c r="AB1046" s="75"/>
    </row>
    <row r="1047" spans="4:28" ht="15" customHeight="1" x14ac:dyDescent="0.15">
      <c r="E1047" s="79" t="s">
        <v>26</v>
      </c>
      <c r="F1047" s="79"/>
      <c r="G1047" s="79"/>
      <c r="H1047" s="80" t="s">
        <v>27</v>
      </c>
      <c r="I1047" s="80"/>
      <c r="J1047" s="80">
        <v>1086</v>
      </c>
      <c r="K1047" s="80"/>
      <c r="L1047" s="80"/>
      <c r="M1047" s="76">
        <f>【積算根拠及び契約単価】!$R$9</f>
        <v>0</v>
      </c>
      <c r="N1047" s="77"/>
      <c r="O1047" s="78"/>
      <c r="P1047" s="76">
        <f>IF(J1047&gt;【積算根拠及び契約単価】!$H$11,(【積算根拠及び契約単価】!$H$11-【積算根拠及び契約単価】!$H$10)*【積算根拠及び契約単価】!$R$10,IF(J1047&gt;【積算根拠及び契約単価】!$H$10,(J1047-【積算根拠及び契約単価】!$H$10)*【積算根拠及び契約単価】!$R$10,0))</f>
        <v>0</v>
      </c>
      <c r="Q1047" s="77"/>
      <c r="R1047" s="78"/>
      <c r="S1047" s="76">
        <f>IF(J1047&gt;【積算根拠及び契約単価】!$H$13,(【積算根拠及び契約単価】!$H$13-【積算根拠及び契約単価】!$H$12)*【積算根拠及び契約単価】!$R$12,IF(J1047&gt;【積算根拠及び契約単価】!$H$12,(J1047-【積算根拠及び契約単価】!$H$12)*【積算根拠及び契約単価】!$R$12,0))</f>
        <v>0</v>
      </c>
      <c r="T1047" s="77"/>
      <c r="U1047" s="78"/>
      <c r="V1047" s="76">
        <f>IF(J1047&gt;【積算根拠及び契約単価】!$H$14,(J1047-【積算根拠及び契約単価】!$H$14)*【積算根拠及び契約単価】!$R$14,0)</f>
        <v>0</v>
      </c>
      <c r="W1047" s="77"/>
      <c r="X1047" s="78"/>
      <c r="Y1047" s="75">
        <f t="shared" si="36"/>
        <v>0</v>
      </c>
      <c r="Z1047" s="75"/>
      <c r="AA1047" s="75"/>
      <c r="AB1047" s="75"/>
    </row>
    <row r="1048" spans="4:28" ht="15" customHeight="1" x14ac:dyDescent="0.15">
      <c r="E1048" s="79" t="s">
        <v>26</v>
      </c>
      <c r="F1048" s="79"/>
      <c r="G1048" s="79"/>
      <c r="H1048" s="80" t="s">
        <v>28</v>
      </c>
      <c r="I1048" s="80"/>
      <c r="J1048" s="80">
        <v>848</v>
      </c>
      <c r="K1048" s="80"/>
      <c r="L1048" s="80"/>
      <c r="M1048" s="76">
        <f>【積算根拠及び契約単価】!$R$9</f>
        <v>0</v>
      </c>
      <c r="N1048" s="77"/>
      <c r="O1048" s="78"/>
      <c r="P1048" s="76">
        <f>IF(J1048&gt;【積算根拠及び契約単価】!$H$11,(【積算根拠及び契約単価】!$H$11-【積算根拠及び契約単価】!$H$10)*【積算根拠及び契約単価】!$R$10,IF(J1048&gt;【積算根拠及び契約単価】!$H$10,(J1048-【積算根拠及び契約単価】!$H$10)*【積算根拠及び契約単価】!$R$10,0))</f>
        <v>0</v>
      </c>
      <c r="Q1048" s="77"/>
      <c r="R1048" s="78"/>
      <c r="S1048" s="76">
        <f>IF(J1048&gt;【積算根拠及び契約単価】!$H$13,(【積算根拠及び契約単価】!$H$13-【積算根拠及び契約単価】!$H$12)*【積算根拠及び契約単価】!$R$12,IF(J1048&gt;【積算根拠及び契約単価】!$H$12,(J1048-【積算根拠及び契約単価】!$H$12)*【積算根拠及び契約単価】!$R$12,0))</f>
        <v>0</v>
      </c>
      <c r="T1048" s="77"/>
      <c r="U1048" s="78"/>
      <c r="V1048" s="76">
        <f>IF(J1048&gt;【積算根拠及び契約単価】!$H$14,(J1048-【積算根拠及び契約単価】!$H$14)*【積算根拠及び契約単価】!$R$14,0)</f>
        <v>0</v>
      </c>
      <c r="W1048" s="77"/>
      <c r="X1048" s="78"/>
      <c r="Y1048" s="75">
        <f t="shared" si="36"/>
        <v>0</v>
      </c>
      <c r="Z1048" s="75"/>
      <c r="AA1048" s="75"/>
      <c r="AB1048" s="75"/>
    </row>
    <row r="1049" spans="4:28" ht="15" customHeight="1" x14ac:dyDescent="0.15">
      <c r="E1049" s="79" t="s">
        <v>26</v>
      </c>
      <c r="F1049" s="79"/>
      <c r="G1049" s="79"/>
      <c r="H1049" s="80" t="s">
        <v>29</v>
      </c>
      <c r="I1049" s="80"/>
      <c r="J1049" s="80">
        <v>813</v>
      </c>
      <c r="K1049" s="80"/>
      <c r="L1049" s="80"/>
      <c r="M1049" s="76">
        <f>【積算根拠及び契約単価】!$R$9</f>
        <v>0</v>
      </c>
      <c r="N1049" s="77"/>
      <c r="O1049" s="78"/>
      <c r="P1049" s="76">
        <f>IF(J1049&gt;【積算根拠及び契約単価】!$H$11,(【積算根拠及び契約単価】!$H$11-【積算根拠及び契約単価】!$H$10)*【積算根拠及び契約単価】!$R$10,IF(J1049&gt;【積算根拠及び契約単価】!$H$10,(J1049-【積算根拠及び契約単価】!$H$10)*【積算根拠及び契約単価】!$R$10,0))</f>
        <v>0</v>
      </c>
      <c r="Q1049" s="77"/>
      <c r="R1049" s="78"/>
      <c r="S1049" s="76">
        <f>IF(J1049&gt;【積算根拠及び契約単価】!$H$13,(【積算根拠及び契約単価】!$H$13-【積算根拠及び契約単価】!$H$12)*【積算根拠及び契約単価】!$R$12,IF(J1049&gt;【積算根拠及び契約単価】!$H$12,(J1049-【積算根拠及び契約単価】!$H$12)*【積算根拠及び契約単価】!$R$12,0))</f>
        <v>0</v>
      </c>
      <c r="T1049" s="77"/>
      <c r="U1049" s="78"/>
      <c r="V1049" s="76">
        <f>IF(J1049&gt;【積算根拠及び契約単価】!$H$14,(J1049-【積算根拠及び契約単価】!$H$14)*【積算根拠及び契約単価】!$R$14,0)</f>
        <v>0</v>
      </c>
      <c r="W1049" s="77"/>
      <c r="X1049" s="78"/>
      <c r="Y1049" s="75">
        <f t="shared" si="36"/>
        <v>0</v>
      </c>
      <c r="Z1049" s="75"/>
      <c r="AA1049" s="75"/>
      <c r="AB1049" s="75"/>
    </row>
    <row r="1050" spans="4:28" ht="15" customHeight="1" x14ac:dyDescent="0.15">
      <c r="D1050" s="21"/>
      <c r="E1050" s="79" t="s">
        <v>26</v>
      </c>
      <c r="F1050" s="79"/>
      <c r="G1050" s="79"/>
      <c r="H1050" s="80" t="s">
        <v>30</v>
      </c>
      <c r="I1050" s="80"/>
      <c r="J1050" s="80">
        <v>863</v>
      </c>
      <c r="K1050" s="80"/>
      <c r="L1050" s="80"/>
      <c r="M1050" s="76">
        <f>【積算根拠及び契約単価】!$R$9</f>
        <v>0</v>
      </c>
      <c r="N1050" s="77"/>
      <c r="O1050" s="78"/>
      <c r="P1050" s="76">
        <f>IF(J1050&gt;【積算根拠及び契約単価】!$H$11,(【積算根拠及び契約単価】!$H$11-【積算根拠及び契約単価】!$H$10)*【積算根拠及び契約単価】!$R$10,IF(J1050&gt;【積算根拠及び契約単価】!$H$10,(J1050-【積算根拠及び契約単価】!$H$10)*【積算根拠及び契約単価】!$R$10,0))</f>
        <v>0</v>
      </c>
      <c r="Q1050" s="77"/>
      <c r="R1050" s="78"/>
      <c r="S1050" s="76">
        <f>IF(J1050&gt;【積算根拠及び契約単価】!$H$13,(【積算根拠及び契約単価】!$H$13-【積算根拠及び契約単価】!$H$12)*【積算根拠及び契約単価】!$R$12,IF(J1050&gt;【積算根拠及び契約単価】!$H$12,(J1050-【積算根拠及び契約単価】!$H$12)*【積算根拠及び契約単価】!$R$12,0))</f>
        <v>0</v>
      </c>
      <c r="T1050" s="77"/>
      <c r="U1050" s="78"/>
      <c r="V1050" s="76">
        <f>IF(J1050&gt;【積算根拠及び契約単価】!$H$14,(J1050-【積算根拠及び契約単価】!$H$14)*【積算根拠及び契約単価】!$R$14,0)</f>
        <v>0</v>
      </c>
      <c r="W1050" s="77"/>
      <c r="X1050" s="78"/>
      <c r="Y1050" s="75">
        <f t="shared" si="36"/>
        <v>0</v>
      </c>
      <c r="Z1050" s="75"/>
      <c r="AA1050" s="75"/>
      <c r="AB1050" s="75"/>
    </row>
    <row r="1051" spans="4:28" ht="15" customHeight="1" x14ac:dyDescent="0.15">
      <c r="D1051" s="21"/>
      <c r="E1051" s="79" t="s">
        <v>26</v>
      </c>
      <c r="F1051" s="79"/>
      <c r="G1051" s="79"/>
      <c r="H1051" s="80" t="s">
        <v>18</v>
      </c>
      <c r="I1051" s="80"/>
      <c r="J1051" s="80">
        <v>745</v>
      </c>
      <c r="K1051" s="80"/>
      <c r="L1051" s="80"/>
      <c r="M1051" s="76">
        <f>【積算根拠及び契約単価】!$R$9</f>
        <v>0</v>
      </c>
      <c r="N1051" s="77"/>
      <c r="O1051" s="78"/>
      <c r="P1051" s="76">
        <f>IF(J1051&gt;【積算根拠及び契約単価】!$H$11,(【積算根拠及び契約単価】!$H$11-【積算根拠及び契約単価】!$H$10)*【積算根拠及び契約単価】!$R$10,IF(J1051&gt;【積算根拠及び契約単価】!$H$10,(J1051-【積算根拠及び契約単価】!$H$10)*【積算根拠及び契約単価】!$R$10,0))</f>
        <v>0</v>
      </c>
      <c r="Q1051" s="77"/>
      <c r="R1051" s="78"/>
      <c r="S1051" s="76">
        <f>IF(J1051&gt;【積算根拠及び契約単価】!$H$13,(【積算根拠及び契約単価】!$H$13-【積算根拠及び契約単価】!$H$12)*【積算根拠及び契約単価】!$R$12,IF(J1051&gt;【積算根拠及び契約単価】!$H$12,(J1051-【積算根拠及び契約単価】!$H$12)*【積算根拠及び契約単価】!$R$12,0))</f>
        <v>0</v>
      </c>
      <c r="T1051" s="77"/>
      <c r="U1051" s="78"/>
      <c r="V1051" s="76">
        <f>IF(J1051&gt;【積算根拠及び契約単価】!$H$14,(J1051-【積算根拠及び契約単価】!$H$14)*【積算根拠及び契約単価】!$R$14,0)</f>
        <v>0</v>
      </c>
      <c r="W1051" s="77"/>
      <c r="X1051" s="78"/>
      <c r="Y1051" s="75">
        <f t="shared" si="36"/>
        <v>0</v>
      </c>
      <c r="Z1051" s="75"/>
      <c r="AA1051" s="75"/>
      <c r="AB1051" s="75"/>
    </row>
    <row r="1052" spans="4:28" ht="15" customHeight="1" x14ac:dyDescent="0.15">
      <c r="D1052" s="21"/>
      <c r="E1052" s="79" t="s">
        <v>26</v>
      </c>
      <c r="F1052" s="79"/>
      <c r="G1052" s="79"/>
      <c r="H1052" s="80" t="s">
        <v>19</v>
      </c>
      <c r="I1052" s="80"/>
      <c r="J1052" s="80">
        <v>656</v>
      </c>
      <c r="K1052" s="80"/>
      <c r="L1052" s="80"/>
      <c r="M1052" s="76">
        <f>【積算根拠及び契約単価】!$R$9</f>
        <v>0</v>
      </c>
      <c r="N1052" s="77"/>
      <c r="O1052" s="78"/>
      <c r="P1052" s="76">
        <f>IF(J1052&gt;【積算根拠及び契約単価】!$H$11,(【積算根拠及び契約単価】!$H$11-【積算根拠及び契約単価】!$H$10)*【積算根拠及び契約単価】!$R$10,IF(J1052&gt;【積算根拠及び契約単価】!$H$10,(J1052-【積算根拠及び契約単価】!$H$10)*【積算根拠及び契約単価】!$R$10,0))</f>
        <v>0</v>
      </c>
      <c r="Q1052" s="77"/>
      <c r="R1052" s="78"/>
      <c r="S1052" s="76">
        <f>IF(J1052&gt;【積算根拠及び契約単価】!$H$13,(【積算根拠及び契約単価】!$H$13-【積算根拠及び契約単価】!$H$12)*【積算根拠及び契約単価】!$R$12,IF(J1052&gt;【積算根拠及び契約単価】!$H$12,(J1052-【積算根拠及び契約単価】!$H$12)*【積算根拠及び契約単価】!$R$12,0))</f>
        <v>0</v>
      </c>
      <c r="T1052" s="77"/>
      <c r="U1052" s="78"/>
      <c r="V1052" s="76">
        <f>IF(J1052&gt;【積算根拠及び契約単価】!$H$14,(J1052-【積算根拠及び契約単価】!$H$14)*【積算根拠及び契約単価】!$R$14,0)</f>
        <v>0</v>
      </c>
      <c r="W1052" s="77"/>
      <c r="X1052" s="78"/>
      <c r="Y1052" s="75">
        <f t="shared" si="36"/>
        <v>0</v>
      </c>
      <c r="Z1052" s="75"/>
      <c r="AA1052" s="75"/>
      <c r="AB1052" s="75"/>
    </row>
    <row r="1053" spans="4:28" ht="15" customHeight="1" x14ac:dyDescent="0.15">
      <c r="D1053" s="21"/>
      <c r="E1053" s="79" t="s">
        <v>26</v>
      </c>
      <c r="F1053" s="79"/>
      <c r="G1053" s="79"/>
      <c r="H1053" s="80" t="s">
        <v>20</v>
      </c>
      <c r="I1053" s="80"/>
      <c r="J1053" s="80">
        <v>777</v>
      </c>
      <c r="K1053" s="80"/>
      <c r="L1053" s="80"/>
      <c r="M1053" s="76">
        <f>【積算根拠及び契約単価】!$R$9</f>
        <v>0</v>
      </c>
      <c r="N1053" s="77"/>
      <c r="O1053" s="78"/>
      <c r="P1053" s="76">
        <f>IF(J1053&gt;【積算根拠及び契約単価】!$H$11,(【積算根拠及び契約単価】!$H$11-【積算根拠及び契約単価】!$H$10)*【積算根拠及び契約単価】!$R$10,IF(J1053&gt;【積算根拠及び契約単価】!$H$10,(J1053-【積算根拠及び契約単価】!$H$10)*【積算根拠及び契約単価】!$R$10,0))</f>
        <v>0</v>
      </c>
      <c r="Q1053" s="77"/>
      <c r="R1053" s="78"/>
      <c r="S1053" s="76">
        <f>IF(J1053&gt;【積算根拠及び契約単価】!$H$13,(【積算根拠及び契約単価】!$H$13-【積算根拠及び契約単価】!$H$12)*【積算根拠及び契約単価】!$R$12,IF(J1053&gt;【積算根拠及び契約単価】!$H$12,(J1053-【積算根拠及び契約単価】!$H$12)*【積算根拠及び契約単価】!$R$12,0))</f>
        <v>0</v>
      </c>
      <c r="T1053" s="77"/>
      <c r="U1053" s="78"/>
      <c r="V1053" s="76">
        <f>IF(J1053&gt;【積算根拠及び契約単価】!$H$14,(J1053-【積算根拠及び契約単価】!$H$14)*【積算根拠及び契約単価】!$R$14,0)</f>
        <v>0</v>
      </c>
      <c r="W1053" s="77"/>
      <c r="X1053" s="78"/>
      <c r="Y1053" s="75">
        <f t="shared" si="36"/>
        <v>0</v>
      </c>
      <c r="Z1053" s="75"/>
      <c r="AA1053" s="75"/>
      <c r="AB1053" s="75"/>
    </row>
    <row r="1054" spans="4:28" ht="15" customHeight="1" x14ac:dyDescent="0.15">
      <c r="D1054" s="21"/>
      <c r="E1054" s="79" t="s">
        <v>26</v>
      </c>
      <c r="F1054" s="79"/>
      <c r="G1054" s="79"/>
      <c r="H1054" s="80" t="s">
        <v>21</v>
      </c>
      <c r="I1054" s="80"/>
      <c r="J1054" s="80">
        <v>752</v>
      </c>
      <c r="K1054" s="80"/>
      <c r="L1054" s="80"/>
      <c r="M1054" s="76">
        <f>【積算根拠及び契約単価】!$R$9</f>
        <v>0</v>
      </c>
      <c r="N1054" s="77"/>
      <c r="O1054" s="78"/>
      <c r="P1054" s="76">
        <f>IF(J1054&gt;【積算根拠及び契約単価】!$H$11,(【積算根拠及び契約単価】!$H$11-【積算根拠及び契約単価】!$H$10)*【積算根拠及び契約単価】!$R$10,IF(J1054&gt;【積算根拠及び契約単価】!$H$10,(J1054-【積算根拠及び契約単価】!$H$10)*【積算根拠及び契約単価】!$R$10,0))</f>
        <v>0</v>
      </c>
      <c r="Q1054" s="77"/>
      <c r="R1054" s="78"/>
      <c r="S1054" s="76">
        <f>IF(J1054&gt;【積算根拠及び契約単価】!$H$13,(【積算根拠及び契約単価】!$H$13-【積算根拠及び契約単価】!$H$12)*【積算根拠及び契約単価】!$R$12,IF(J1054&gt;【積算根拠及び契約単価】!$H$12,(J1054-【積算根拠及び契約単価】!$H$12)*【積算根拠及び契約単価】!$R$12,0))</f>
        <v>0</v>
      </c>
      <c r="T1054" s="77"/>
      <c r="U1054" s="78"/>
      <c r="V1054" s="76">
        <f>IF(J1054&gt;【積算根拠及び契約単価】!$H$14,(J1054-【積算根拠及び契約単価】!$H$14)*【積算根拠及び契約単価】!$R$14,0)</f>
        <v>0</v>
      </c>
      <c r="W1054" s="77"/>
      <c r="X1054" s="78"/>
      <c r="Y1054" s="75">
        <f t="shared" si="36"/>
        <v>0</v>
      </c>
      <c r="Z1054" s="75"/>
      <c r="AA1054" s="75"/>
      <c r="AB1054" s="75"/>
    </row>
    <row r="1055" spans="4:28" ht="15" customHeight="1" x14ac:dyDescent="0.15">
      <c r="D1055" s="21"/>
      <c r="E1055" s="79" t="s">
        <v>26</v>
      </c>
      <c r="F1055" s="79"/>
      <c r="G1055" s="79"/>
      <c r="H1055" s="80" t="s">
        <v>22</v>
      </c>
      <c r="I1055" s="80"/>
      <c r="J1055" s="80">
        <v>830</v>
      </c>
      <c r="K1055" s="80"/>
      <c r="L1055" s="80"/>
      <c r="M1055" s="76">
        <f>【積算根拠及び契約単価】!$R$9</f>
        <v>0</v>
      </c>
      <c r="N1055" s="77"/>
      <c r="O1055" s="78"/>
      <c r="P1055" s="76">
        <f>IF(J1055&gt;【積算根拠及び契約単価】!$H$11,(【積算根拠及び契約単価】!$H$11-【積算根拠及び契約単価】!$H$10)*【積算根拠及び契約単価】!$R$10,IF(J1055&gt;【積算根拠及び契約単価】!$H$10,(J1055-【積算根拠及び契約単価】!$H$10)*【積算根拠及び契約単価】!$R$10,0))</f>
        <v>0</v>
      </c>
      <c r="Q1055" s="77"/>
      <c r="R1055" s="78"/>
      <c r="S1055" s="76">
        <f>IF(J1055&gt;【積算根拠及び契約単価】!$H$13,(【積算根拠及び契約単価】!$H$13-【積算根拠及び契約単価】!$H$12)*【積算根拠及び契約単価】!$R$12,IF(J1055&gt;【積算根拠及び契約単価】!$H$12,(J1055-【積算根拠及び契約単価】!$H$12)*【積算根拠及び契約単価】!$R$12,0))</f>
        <v>0</v>
      </c>
      <c r="T1055" s="77"/>
      <c r="U1055" s="78"/>
      <c r="V1055" s="76">
        <f>IF(J1055&gt;【積算根拠及び契約単価】!$H$14,(J1055-【積算根拠及び契約単価】!$H$14)*【積算根拠及び契約単価】!$R$14,0)</f>
        <v>0</v>
      </c>
      <c r="W1055" s="77"/>
      <c r="X1055" s="78"/>
      <c r="Y1055" s="75">
        <f t="shared" si="36"/>
        <v>0</v>
      </c>
      <c r="Z1055" s="75"/>
      <c r="AA1055" s="75"/>
      <c r="AB1055" s="75"/>
    </row>
    <row r="1056" spans="4:28" ht="15" customHeight="1" x14ac:dyDescent="0.15">
      <c r="D1056" s="21"/>
      <c r="E1056" s="79" t="s">
        <v>26</v>
      </c>
      <c r="F1056" s="79"/>
      <c r="G1056" s="79"/>
      <c r="H1056" s="80" t="s">
        <v>23</v>
      </c>
      <c r="I1056" s="80"/>
      <c r="J1056" s="80">
        <v>901</v>
      </c>
      <c r="K1056" s="80"/>
      <c r="L1056" s="80"/>
      <c r="M1056" s="76">
        <f>【積算根拠及び契約単価】!$R$9</f>
        <v>0</v>
      </c>
      <c r="N1056" s="77"/>
      <c r="O1056" s="78"/>
      <c r="P1056" s="76">
        <f>IF(J1056&gt;【積算根拠及び契約単価】!$H$11,(【積算根拠及び契約単価】!$H$11-【積算根拠及び契約単価】!$H$10)*【積算根拠及び契約単価】!$R$10,IF(J1056&gt;【積算根拠及び契約単価】!$H$10,(J1056-【積算根拠及び契約単価】!$H$10)*【積算根拠及び契約単価】!$R$10,0))</f>
        <v>0</v>
      </c>
      <c r="Q1056" s="77"/>
      <c r="R1056" s="78"/>
      <c r="S1056" s="76">
        <f>IF(J1056&gt;【積算根拠及び契約単価】!$H$13,(【積算根拠及び契約単価】!$H$13-【積算根拠及び契約単価】!$H$12)*【積算根拠及び契約単価】!$R$12,IF(J1056&gt;【積算根拠及び契約単価】!$H$12,(J1056-【積算根拠及び契約単価】!$H$12)*【積算根拠及び契約単価】!$R$12,0))</f>
        <v>0</v>
      </c>
      <c r="T1056" s="77"/>
      <c r="U1056" s="78"/>
      <c r="V1056" s="76">
        <f>IF(J1056&gt;【積算根拠及び契約単価】!$H$14,(J1056-【積算根拠及び契約単価】!$H$14)*【積算根拠及び契約単価】!$R$14,0)</f>
        <v>0</v>
      </c>
      <c r="W1056" s="77"/>
      <c r="X1056" s="78"/>
      <c r="Y1056" s="75">
        <f t="shared" si="36"/>
        <v>0</v>
      </c>
      <c r="Z1056" s="75"/>
      <c r="AA1056" s="75"/>
      <c r="AB1056" s="75"/>
    </row>
    <row r="1057" spans="1:28" ht="15" customHeight="1" x14ac:dyDescent="0.15">
      <c r="D1057" s="21"/>
      <c r="E1057" s="79" t="s">
        <v>26</v>
      </c>
      <c r="F1057" s="79"/>
      <c r="G1057" s="79"/>
      <c r="H1057" s="80" t="s">
        <v>24</v>
      </c>
      <c r="I1057" s="80"/>
      <c r="J1057" s="80">
        <v>946</v>
      </c>
      <c r="K1057" s="80"/>
      <c r="L1057" s="80"/>
      <c r="M1057" s="76">
        <f>【積算根拠及び契約単価】!$R$9</f>
        <v>0</v>
      </c>
      <c r="N1057" s="77"/>
      <c r="O1057" s="78"/>
      <c r="P1057" s="76">
        <f>IF(J1057&gt;【積算根拠及び契約単価】!$H$11,(【積算根拠及び契約単価】!$H$11-【積算根拠及び契約単価】!$H$10)*【積算根拠及び契約単価】!$R$10,IF(J1057&gt;【積算根拠及び契約単価】!$H$10,(J1057-【積算根拠及び契約単価】!$H$10)*【積算根拠及び契約単価】!$R$10,0))</f>
        <v>0</v>
      </c>
      <c r="Q1057" s="77"/>
      <c r="R1057" s="78"/>
      <c r="S1057" s="76">
        <f>IF(J1057&gt;【積算根拠及び契約単価】!$H$13,(【積算根拠及び契約単価】!$H$13-【積算根拠及び契約単価】!$H$12)*【積算根拠及び契約単価】!$R$12,IF(J1057&gt;【積算根拠及び契約単価】!$H$12,(J1057-【積算根拠及び契約単価】!$H$12)*【積算根拠及び契約単価】!$R$12,0))</f>
        <v>0</v>
      </c>
      <c r="T1057" s="77"/>
      <c r="U1057" s="78"/>
      <c r="V1057" s="76">
        <f>IF(J1057&gt;【積算根拠及び契約単価】!$H$14,(J1057-【積算根拠及び契約単価】!$H$14)*【積算根拠及び契約単価】!$R$14,0)</f>
        <v>0</v>
      </c>
      <c r="W1057" s="77"/>
      <c r="X1057" s="78"/>
      <c r="Y1057" s="75">
        <f t="shared" si="36"/>
        <v>0</v>
      </c>
      <c r="Z1057" s="75"/>
      <c r="AA1057" s="75"/>
      <c r="AB1057" s="75"/>
    </row>
    <row r="1058" spans="1:28" ht="15" customHeight="1" x14ac:dyDescent="0.15">
      <c r="D1058" s="21"/>
      <c r="E1058" s="79" t="s">
        <v>26</v>
      </c>
      <c r="F1058" s="79"/>
      <c r="G1058" s="79"/>
      <c r="H1058" s="80" t="s">
        <v>25</v>
      </c>
      <c r="I1058" s="80"/>
      <c r="J1058" s="80">
        <v>851</v>
      </c>
      <c r="K1058" s="80"/>
      <c r="L1058" s="80"/>
      <c r="M1058" s="76">
        <f>【積算根拠及び契約単価】!$R$9</f>
        <v>0</v>
      </c>
      <c r="N1058" s="77"/>
      <c r="O1058" s="78"/>
      <c r="P1058" s="76">
        <f>IF(J1058&gt;【積算根拠及び契約単価】!$H$11,(【積算根拠及び契約単価】!$H$11-【積算根拠及び契約単価】!$H$10)*【積算根拠及び契約単価】!$R$10,IF(J1058&gt;【積算根拠及び契約単価】!$H$10,(J1058-【積算根拠及び契約単価】!$H$10)*【積算根拠及び契約単価】!$R$10,0))</f>
        <v>0</v>
      </c>
      <c r="Q1058" s="77"/>
      <c r="R1058" s="78"/>
      <c r="S1058" s="76">
        <f>IF(J1058&gt;【積算根拠及び契約単価】!$H$13,(【積算根拠及び契約単価】!$H$13-【積算根拠及び契約単価】!$H$12)*【積算根拠及び契約単価】!$R$12,IF(J1058&gt;【積算根拠及び契約単価】!$H$12,(J1058-【積算根拠及び契約単価】!$H$12)*【積算根拠及び契約単価】!$R$12,0))</f>
        <v>0</v>
      </c>
      <c r="T1058" s="77"/>
      <c r="U1058" s="78"/>
      <c r="V1058" s="76">
        <f>IF(J1058&gt;【積算根拠及び契約単価】!$H$14,(J1058-【積算根拠及び契約単価】!$H$14)*【積算根拠及び契約単価】!$R$14,0)</f>
        <v>0</v>
      </c>
      <c r="W1058" s="77"/>
      <c r="X1058" s="78"/>
      <c r="Y1058" s="75">
        <f t="shared" si="36"/>
        <v>0</v>
      </c>
      <c r="Z1058" s="75"/>
      <c r="AA1058" s="75"/>
      <c r="AB1058" s="75"/>
    </row>
    <row r="1059" spans="1:28" ht="15" customHeight="1" x14ac:dyDescent="0.15">
      <c r="D1059" s="21"/>
      <c r="E1059" s="79" t="s">
        <v>31</v>
      </c>
      <c r="F1059" s="79"/>
      <c r="G1059" s="79"/>
      <c r="H1059" s="80" t="s">
        <v>27</v>
      </c>
      <c r="I1059" s="80"/>
      <c r="J1059" s="80">
        <v>1086</v>
      </c>
      <c r="K1059" s="80"/>
      <c r="L1059" s="80"/>
      <c r="M1059" s="76">
        <f>【積算根拠及び契約単価】!$R$9</f>
        <v>0</v>
      </c>
      <c r="N1059" s="77"/>
      <c r="O1059" s="78"/>
      <c r="P1059" s="76">
        <f>IF(J1059&gt;【積算根拠及び契約単価】!$H$11,(【積算根拠及び契約単価】!$H$11-【積算根拠及び契約単価】!$H$10)*【積算根拠及び契約単価】!$R$10,IF(J1059&gt;【積算根拠及び契約単価】!$H$10,(J1059-【積算根拠及び契約単価】!$H$10)*【積算根拠及び契約単価】!$R$10,0))</f>
        <v>0</v>
      </c>
      <c r="Q1059" s="77"/>
      <c r="R1059" s="78"/>
      <c r="S1059" s="76">
        <f>IF(J1059&gt;【積算根拠及び契約単価】!$H$13,(【積算根拠及び契約単価】!$H$13-【積算根拠及び契約単価】!$H$12)*【積算根拠及び契約単価】!$R$12,IF(J1059&gt;【積算根拠及び契約単価】!$H$12,(J1059-【積算根拠及び契約単価】!$H$12)*【積算根拠及び契約単価】!$R$12,0))</f>
        <v>0</v>
      </c>
      <c r="T1059" s="77"/>
      <c r="U1059" s="78"/>
      <c r="V1059" s="76">
        <f>IF(J1059&gt;【積算根拠及び契約単価】!$H$14,(J1059-【積算根拠及び契約単価】!$H$14)*【積算根拠及び契約単価】!$R$14,0)</f>
        <v>0</v>
      </c>
      <c r="W1059" s="77"/>
      <c r="X1059" s="78"/>
      <c r="Y1059" s="75">
        <f t="shared" si="36"/>
        <v>0</v>
      </c>
      <c r="Z1059" s="75"/>
      <c r="AA1059" s="75"/>
      <c r="AB1059" s="75"/>
    </row>
    <row r="1060" spans="1:28" ht="15" customHeight="1" x14ac:dyDescent="0.15">
      <c r="D1060" s="21"/>
      <c r="E1060" s="79" t="s">
        <v>31</v>
      </c>
      <c r="F1060" s="79"/>
      <c r="G1060" s="79"/>
      <c r="H1060" s="80" t="s">
        <v>28</v>
      </c>
      <c r="I1060" s="80"/>
      <c r="J1060" s="80">
        <v>848</v>
      </c>
      <c r="K1060" s="80"/>
      <c r="L1060" s="80"/>
      <c r="M1060" s="76">
        <f>【積算根拠及び契約単価】!$R$9</f>
        <v>0</v>
      </c>
      <c r="N1060" s="77"/>
      <c r="O1060" s="78"/>
      <c r="P1060" s="76">
        <f>IF(J1060&gt;【積算根拠及び契約単価】!$H$11,(【積算根拠及び契約単価】!$H$11-【積算根拠及び契約単価】!$H$10)*【積算根拠及び契約単価】!$R$10,IF(J1060&gt;【積算根拠及び契約単価】!$H$10,(J1060-【積算根拠及び契約単価】!$H$10)*【積算根拠及び契約単価】!$R$10,0))</f>
        <v>0</v>
      </c>
      <c r="Q1060" s="77"/>
      <c r="R1060" s="78"/>
      <c r="S1060" s="76">
        <f>IF(J1060&gt;【積算根拠及び契約単価】!$H$13,(【積算根拠及び契約単価】!$H$13-【積算根拠及び契約単価】!$H$12)*【積算根拠及び契約単価】!$R$12,IF(J1060&gt;【積算根拠及び契約単価】!$H$12,(J1060-【積算根拠及び契約単価】!$H$12)*【積算根拠及び契約単価】!$R$12,0))</f>
        <v>0</v>
      </c>
      <c r="T1060" s="77"/>
      <c r="U1060" s="78"/>
      <c r="V1060" s="76">
        <f>IF(J1060&gt;【積算根拠及び契約単価】!$H$14,(J1060-【積算根拠及び契約単価】!$H$14)*【積算根拠及び契約単価】!$R$14,0)</f>
        <v>0</v>
      </c>
      <c r="W1060" s="77"/>
      <c r="X1060" s="78"/>
      <c r="Y1060" s="75">
        <f t="shared" si="36"/>
        <v>0</v>
      </c>
      <c r="Z1060" s="75"/>
      <c r="AA1060" s="75"/>
      <c r="AB1060" s="75"/>
    </row>
    <row r="1061" spans="1:28" ht="15" customHeight="1" x14ac:dyDescent="0.15">
      <c r="D1061" s="21"/>
      <c r="E1061" s="79" t="s">
        <v>31</v>
      </c>
      <c r="F1061" s="79"/>
      <c r="G1061" s="79"/>
      <c r="H1061" s="80" t="s">
        <v>29</v>
      </c>
      <c r="I1061" s="80"/>
      <c r="J1061" s="80">
        <v>813</v>
      </c>
      <c r="K1061" s="80"/>
      <c r="L1061" s="80"/>
      <c r="M1061" s="76">
        <f>【積算根拠及び契約単価】!$R$9</f>
        <v>0</v>
      </c>
      <c r="N1061" s="77"/>
      <c r="O1061" s="78"/>
      <c r="P1061" s="76">
        <f>IF(J1061&gt;【積算根拠及び契約単価】!$H$11,(【積算根拠及び契約単価】!$H$11-【積算根拠及び契約単価】!$H$10)*【積算根拠及び契約単価】!$R$10,IF(J1061&gt;【積算根拠及び契約単価】!$H$10,(J1061-【積算根拠及び契約単価】!$H$10)*【積算根拠及び契約単価】!$R$10,0))</f>
        <v>0</v>
      </c>
      <c r="Q1061" s="77"/>
      <c r="R1061" s="78"/>
      <c r="S1061" s="76">
        <f>IF(J1061&gt;【積算根拠及び契約単価】!$H$13,(【積算根拠及び契約単価】!$H$13-【積算根拠及び契約単価】!$H$12)*【積算根拠及び契約単価】!$R$12,IF(J1061&gt;【積算根拠及び契約単価】!$H$12,(J1061-【積算根拠及び契約単価】!$H$12)*【積算根拠及び契約単価】!$R$12,0))</f>
        <v>0</v>
      </c>
      <c r="T1061" s="77"/>
      <c r="U1061" s="78"/>
      <c r="V1061" s="76">
        <f>IF(J1061&gt;【積算根拠及び契約単価】!$H$14,(J1061-【積算根拠及び契約単価】!$H$14)*【積算根拠及び契約単価】!$R$14,0)</f>
        <v>0</v>
      </c>
      <c r="W1061" s="77"/>
      <c r="X1061" s="78"/>
      <c r="Y1061" s="75">
        <f t="shared" si="36"/>
        <v>0</v>
      </c>
      <c r="Z1061" s="75"/>
      <c r="AA1061" s="75"/>
      <c r="AB1061" s="75"/>
    </row>
    <row r="1062" spans="1:28" ht="15" customHeight="1" x14ac:dyDescent="0.15">
      <c r="D1062" s="21"/>
      <c r="E1062" s="21"/>
      <c r="F1062" s="22"/>
    </row>
    <row r="1063" spans="1:28" ht="15" customHeight="1" x14ac:dyDescent="0.15">
      <c r="D1063" s="21"/>
      <c r="E1063" s="21"/>
      <c r="F1063" s="22"/>
      <c r="S1063" s="74" t="s">
        <v>32</v>
      </c>
      <c r="T1063" s="74"/>
      <c r="U1063" s="74"/>
      <c r="V1063" s="74"/>
      <c r="W1063" s="74"/>
      <c r="X1063" s="74"/>
      <c r="Y1063" s="75">
        <f t="shared" ref="Y1063" si="37">SUM(Y1038:AB1061)</f>
        <v>0</v>
      </c>
      <c r="Z1063" s="75"/>
      <c r="AA1063" s="75"/>
      <c r="AB1063" s="75"/>
    </row>
    <row r="1064" spans="1:28" ht="15" customHeight="1" x14ac:dyDescent="0.15">
      <c r="D1064" s="21"/>
      <c r="E1064" s="21"/>
      <c r="F1064" s="22"/>
    </row>
    <row r="1065" spans="1:28" ht="15" customHeight="1" x14ac:dyDescent="0.15">
      <c r="A1065" s="35"/>
      <c r="B1065" s="35"/>
      <c r="C1065" s="35"/>
      <c r="D1065" s="35"/>
      <c r="E1065" s="35" t="s">
        <v>240</v>
      </c>
      <c r="F1065" s="22"/>
    </row>
    <row r="1066" spans="1:28" ht="15" customHeight="1" x14ac:dyDescent="0.15">
      <c r="A1066" s="35"/>
      <c r="B1066" s="35"/>
      <c r="C1066" s="35"/>
      <c r="D1066" s="35"/>
      <c r="E1066" s="35" t="s">
        <v>241</v>
      </c>
      <c r="F1066" s="22"/>
    </row>
    <row r="1067" spans="1:28" ht="15" customHeight="1" x14ac:dyDescent="0.15">
      <c r="A1067" s="35"/>
      <c r="B1067" s="35"/>
      <c r="C1067" s="35"/>
      <c r="D1067" s="35"/>
      <c r="E1067" s="35" t="s">
        <v>242</v>
      </c>
      <c r="F1067" s="22"/>
    </row>
    <row r="1068" spans="1:28" ht="15" customHeight="1" x14ac:dyDescent="0.15">
      <c r="A1068" s="35"/>
      <c r="B1068" s="35"/>
      <c r="C1068" s="35"/>
      <c r="D1068" s="35"/>
      <c r="E1068" s="35" t="s">
        <v>243</v>
      </c>
      <c r="F1068" s="22"/>
    </row>
    <row r="1069" spans="1:28" ht="15" customHeight="1" x14ac:dyDescent="0.15">
      <c r="A1069" s="35"/>
      <c r="B1069" s="35"/>
      <c r="C1069" s="35"/>
      <c r="D1069" s="35"/>
      <c r="E1069" s="35" t="s">
        <v>253</v>
      </c>
      <c r="F1069" s="22"/>
    </row>
    <row r="1070" spans="1:28" ht="15" customHeight="1" x14ac:dyDescent="0.15">
      <c r="A1070" s="35"/>
      <c r="B1070" s="35"/>
      <c r="C1070" s="35"/>
      <c r="D1070" s="35"/>
      <c r="E1070" s="35" t="s">
        <v>254</v>
      </c>
      <c r="F1070" s="22"/>
    </row>
    <row r="1071" spans="1:28" ht="15" customHeight="1" x14ac:dyDescent="0.15">
      <c r="A1071" s="35"/>
      <c r="B1071" s="35"/>
      <c r="C1071" s="35"/>
      <c r="E1071" s="35" t="s">
        <v>247</v>
      </c>
      <c r="F1071" s="22"/>
    </row>
    <row r="1072" spans="1:28" ht="15" customHeight="1" x14ac:dyDescent="0.15">
      <c r="A1072" s="35"/>
      <c r="B1072" s="35"/>
      <c r="C1072" s="35"/>
      <c r="E1072" s="20" t="s">
        <v>248</v>
      </c>
    </row>
    <row r="1073" spans="1:22" ht="15" customHeight="1" x14ac:dyDescent="0.15">
      <c r="A1073" s="35"/>
      <c r="B1073" s="35"/>
      <c r="C1073" s="35"/>
      <c r="E1073" s="20" t="s">
        <v>135</v>
      </c>
    </row>
    <row r="1074" spans="1:22" ht="15" customHeight="1" x14ac:dyDescent="0.15">
      <c r="A1074" s="35"/>
      <c r="B1074" s="35"/>
      <c r="C1074" s="35"/>
      <c r="E1074" s="20" t="s">
        <v>244</v>
      </c>
    </row>
    <row r="1075" spans="1:22" ht="15" customHeight="1" x14ac:dyDescent="0.15">
      <c r="A1075" s="35"/>
      <c r="B1075" s="35"/>
      <c r="C1075" s="35"/>
      <c r="E1075" s="20" t="s">
        <v>249</v>
      </c>
    </row>
    <row r="1076" spans="1:22" ht="15" customHeight="1" x14ac:dyDescent="0.15">
      <c r="A1076" s="35"/>
      <c r="B1076" s="35"/>
      <c r="C1076" s="35"/>
      <c r="E1076" s="20" t="s">
        <v>251</v>
      </c>
    </row>
    <row r="1077" spans="1:22" ht="15" customHeight="1" x14ac:dyDescent="0.15">
      <c r="A1077" s="35"/>
      <c r="B1077" s="35"/>
      <c r="C1077" s="35"/>
      <c r="D1077" s="35"/>
      <c r="E1077" s="35" t="s">
        <v>252</v>
      </c>
      <c r="F1077" s="22"/>
    </row>
    <row r="1078" spans="1:22" ht="15" customHeight="1" x14ac:dyDescent="0.15">
      <c r="A1078" s="35"/>
      <c r="B1078" s="35"/>
      <c r="C1078" s="35"/>
      <c r="D1078" s="35"/>
      <c r="E1078" s="35" t="s">
        <v>274</v>
      </c>
      <c r="F1078" s="22"/>
    </row>
    <row r="1079" spans="1:22" ht="15" customHeight="1" x14ac:dyDescent="0.15">
      <c r="D1079" s="21"/>
      <c r="E1079" s="21"/>
      <c r="F1079" s="22"/>
    </row>
    <row r="1080" spans="1:22" ht="15" customHeight="1" x14ac:dyDescent="0.15">
      <c r="D1080" s="21"/>
      <c r="E1080" s="21"/>
      <c r="F1080" s="22"/>
    </row>
    <row r="1081" spans="1:22" ht="15" customHeight="1" x14ac:dyDescent="0.15">
      <c r="A1081" s="32"/>
      <c r="B1081" s="32"/>
      <c r="C1081" s="21"/>
      <c r="E1081" s="27"/>
      <c r="F1081" s="27"/>
      <c r="G1081" s="27"/>
      <c r="H1081" s="27"/>
      <c r="I1081" s="27"/>
      <c r="J1081" s="27"/>
      <c r="K1081" s="27"/>
      <c r="L1081" s="27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</row>
    <row r="1082" spans="1:22" ht="15" customHeight="1" x14ac:dyDescent="0.15">
      <c r="A1082" s="32"/>
      <c r="B1082" s="32"/>
      <c r="C1082" s="21"/>
      <c r="D1082" s="27" t="s">
        <v>0</v>
      </c>
      <c r="E1082" s="27"/>
      <c r="F1082" s="27"/>
      <c r="G1082" s="27"/>
      <c r="H1082" s="27"/>
      <c r="I1082" s="27"/>
      <c r="J1082" s="27"/>
      <c r="K1082" s="27"/>
      <c r="L1082" s="27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</row>
    <row r="1083" spans="1:22" ht="15" customHeight="1" x14ac:dyDescent="0.15">
      <c r="A1083" s="32"/>
      <c r="B1083" s="32"/>
      <c r="C1083" s="21"/>
      <c r="E1083" s="21"/>
      <c r="F1083" s="22"/>
    </row>
    <row r="1084" spans="1:22" ht="15" customHeight="1" x14ac:dyDescent="0.15">
      <c r="A1084" s="32"/>
      <c r="B1084" s="32"/>
      <c r="C1084" s="21"/>
      <c r="D1084" s="21"/>
      <c r="E1084" s="21"/>
      <c r="F1084" s="22"/>
    </row>
    <row r="1085" spans="1:22" ht="15" customHeight="1" x14ac:dyDescent="0.15">
      <c r="A1085" s="32"/>
      <c r="B1085" s="32"/>
      <c r="C1085" s="21"/>
      <c r="D1085" s="21"/>
      <c r="E1085" s="81" t="s">
        <v>1</v>
      </c>
      <c r="F1085" s="81"/>
      <c r="G1085" s="81"/>
      <c r="H1085" s="23" t="s">
        <v>2</v>
      </c>
      <c r="I1085" s="26" t="s">
        <v>120</v>
      </c>
      <c r="J1085" s="26"/>
      <c r="K1085" s="26"/>
    </row>
    <row r="1086" spans="1:22" ht="15" customHeight="1" x14ac:dyDescent="0.15">
      <c r="A1086" s="32"/>
      <c r="B1086" s="32"/>
      <c r="C1086" s="21"/>
      <c r="D1086" s="21"/>
      <c r="E1086" s="81" t="s">
        <v>4</v>
      </c>
      <c r="F1086" s="81"/>
      <c r="G1086" s="81"/>
      <c r="H1086" s="23" t="s">
        <v>2</v>
      </c>
      <c r="I1086" s="20" t="s">
        <v>121</v>
      </c>
    </row>
    <row r="1087" spans="1:22" ht="15" customHeight="1" x14ac:dyDescent="0.15">
      <c r="A1087" s="32"/>
      <c r="B1087" s="32"/>
      <c r="C1087" s="21"/>
      <c r="D1087" s="21"/>
      <c r="E1087" s="81" t="s">
        <v>6</v>
      </c>
      <c r="F1087" s="81"/>
      <c r="G1087" s="81"/>
      <c r="H1087" s="23" t="s">
        <v>2</v>
      </c>
      <c r="I1087" s="20" t="s">
        <v>7</v>
      </c>
    </row>
    <row r="1088" spans="1:22" ht="15" customHeight="1" x14ac:dyDescent="0.15">
      <c r="A1088" s="32"/>
      <c r="B1088" s="32"/>
      <c r="C1088" s="21"/>
      <c r="D1088" s="21"/>
      <c r="E1088" s="21"/>
      <c r="F1088" s="21"/>
      <c r="G1088" s="23"/>
    </row>
    <row r="1089" spans="1:29" ht="15" customHeight="1" x14ac:dyDescent="0.15">
      <c r="A1089" s="32"/>
      <c r="B1089" s="32"/>
      <c r="C1089" s="21"/>
      <c r="D1089" s="21"/>
      <c r="E1089" s="79" t="s">
        <v>8</v>
      </c>
      <c r="F1089" s="79"/>
      <c r="G1089" s="79"/>
      <c r="H1089" s="79"/>
      <c r="I1089" s="79"/>
      <c r="J1089" s="82" t="s">
        <v>9</v>
      </c>
      <c r="K1089" s="82"/>
      <c r="L1089" s="82"/>
      <c r="M1089" s="83" t="s">
        <v>10</v>
      </c>
      <c r="N1089" s="84"/>
      <c r="O1089" s="85"/>
      <c r="P1089" s="74" t="s">
        <v>11</v>
      </c>
      <c r="Q1089" s="74"/>
      <c r="R1089" s="74"/>
      <c r="S1089" s="74"/>
      <c r="T1089" s="74"/>
      <c r="U1089" s="74"/>
      <c r="V1089" s="74"/>
      <c r="W1089" s="74"/>
      <c r="X1089" s="74"/>
      <c r="Y1089" s="74" t="s">
        <v>12</v>
      </c>
      <c r="Z1089" s="74"/>
      <c r="AA1089" s="74"/>
      <c r="AB1089" s="74"/>
    </row>
    <row r="1090" spans="1:29" ht="15" customHeight="1" x14ac:dyDescent="0.15">
      <c r="A1090" s="32"/>
      <c r="B1090" s="32"/>
      <c r="C1090" s="21"/>
      <c r="D1090" s="21"/>
      <c r="E1090" s="79"/>
      <c r="F1090" s="79"/>
      <c r="G1090" s="79"/>
      <c r="H1090" s="79"/>
      <c r="I1090" s="79"/>
      <c r="J1090" s="82"/>
      <c r="K1090" s="82"/>
      <c r="L1090" s="82"/>
      <c r="M1090" s="86"/>
      <c r="N1090" s="87"/>
      <c r="O1090" s="88"/>
      <c r="P1090" s="74" t="s">
        <v>13</v>
      </c>
      <c r="Q1090" s="74"/>
      <c r="R1090" s="74"/>
      <c r="S1090" s="74" t="s">
        <v>14</v>
      </c>
      <c r="T1090" s="74"/>
      <c r="U1090" s="74"/>
      <c r="V1090" s="74" t="s">
        <v>15</v>
      </c>
      <c r="W1090" s="74"/>
      <c r="X1090" s="74"/>
      <c r="Y1090" s="74"/>
      <c r="Z1090" s="74"/>
      <c r="AA1090" s="74"/>
      <c r="AB1090" s="74"/>
    </row>
    <row r="1091" spans="1:29" ht="15" customHeight="1" x14ac:dyDescent="0.15">
      <c r="A1091" s="32"/>
      <c r="B1091" s="32"/>
      <c r="C1091" s="21"/>
      <c r="D1091" s="21"/>
      <c r="E1091" s="79"/>
      <c r="F1091" s="79"/>
      <c r="G1091" s="79"/>
      <c r="H1091" s="79"/>
      <c r="I1091" s="79"/>
      <c r="J1091" s="82"/>
      <c r="K1091" s="82"/>
      <c r="L1091" s="82"/>
      <c r="M1091" s="89"/>
      <c r="N1091" s="90"/>
      <c r="O1091" s="91"/>
      <c r="P1091" s="74"/>
      <c r="Q1091" s="74"/>
      <c r="R1091" s="74"/>
      <c r="S1091" s="74"/>
      <c r="T1091" s="74"/>
      <c r="U1091" s="74"/>
      <c r="V1091" s="74"/>
      <c r="W1091" s="74"/>
      <c r="X1091" s="74"/>
      <c r="Y1091" s="74"/>
      <c r="Z1091" s="74"/>
      <c r="AA1091" s="74"/>
      <c r="AB1091" s="74"/>
    </row>
    <row r="1092" spans="1:29" ht="15" customHeight="1" x14ac:dyDescent="0.15">
      <c r="A1092" s="32"/>
      <c r="B1092" s="32"/>
      <c r="C1092" s="21"/>
      <c r="D1092" s="21"/>
      <c r="E1092" s="79" t="s">
        <v>16</v>
      </c>
      <c r="F1092" s="79"/>
      <c r="G1092" s="79"/>
      <c r="H1092" s="80" t="s">
        <v>30</v>
      </c>
      <c r="I1092" s="80"/>
      <c r="J1092" s="80">
        <v>387</v>
      </c>
      <c r="K1092" s="80"/>
      <c r="L1092" s="80"/>
      <c r="M1092" s="76">
        <f>【積算根拠及び契約単価】!$R$9</f>
        <v>0</v>
      </c>
      <c r="N1092" s="77"/>
      <c r="O1092" s="78"/>
      <c r="P1092" s="76">
        <f>IF(J1092&gt;【積算根拠及び契約単価】!$H$11,(【積算根拠及び契約単価】!$H$11-【積算根拠及び契約単価】!$H$10)*【積算根拠及び契約単価】!$R$10,IF(J1092&gt;【積算根拠及び契約単価】!$H$10,(J1092-【積算根拠及び契約単価】!$H$10)*【積算根拠及び契約単価】!$R$10,0))</f>
        <v>0</v>
      </c>
      <c r="Q1092" s="77"/>
      <c r="R1092" s="78"/>
      <c r="S1092" s="76">
        <f>IF(J1092&gt;【積算根拠及び契約単価】!$H$13,(【積算根拠及び契約単価】!$H$13-【積算根拠及び契約単価】!$H$12)*【積算根拠及び契約単価】!$R$12,IF(J1092&gt;【積算根拠及び契約単価】!$H$12,(J1092-【積算根拠及び契約単価】!$H$12)*【積算根拠及び契約単価】!$R$12,0))</f>
        <v>0</v>
      </c>
      <c r="T1092" s="77"/>
      <c r="U1092" s="78"/>
      <c r="V1092" s="76">
        <f>IF(J1092&gt;【積算根拠及び契約単価】!$H$14,(J1092-【積算根拠及び契約単価】!$H$14)*【積算根拠及び契約単価】!$R$14,0)</f>
        <v>0</v>
      </c>
      <c r="W1092" s="77"/>
      <c r="X1092" s="78"/>
      <c r="Y1092" s="75">
        <f t="shared" ref="Y1092:Y1115" si="38">ROUNDDOWN(M1092+P1092+S1092+V1092,0)</f>
        <v>0</v>
      </c>
      <c r="Z1092" s="75"/>
      <c r="AA1092" s="75"/>
      <c r="AB1092" s="75"/>
      <c r="AC1092" s="24"/>
    </row>
    <row r="1093" spans="1:29" ht="15" customHeight="1" x14ac:dyDescent="0.15">
      <c r="A1093" s="32"/>
      <c r="B1093" s="32"/>
      <c r="C1093" s="21"/>
      <c r="D1093" s="21"/>
      <c r="E1093" s="79" t="s">
        <v>16</v>
      </c>
      <c r="F1093" s="79"/>
      <c r="G1093" s="79"/>
      <c r="H1093" s="80" t="s">
        <v>18</v>
      </c>
      <c r="I1093" s="80"/>
      <c r="J1093" s="80">
        <v>377</v>
      </c>
      <c r="K1093" s="80"/>
      <c r="L1093" s="80"/>
      <c r="M1093" s="76">
        <f>【積算根拠及び契約単価】!$R$9</f>
        <v>0</v>
      </c>
      <c r="N1093" s="77"/>
      <c r="O1093" s="78"/>
      <c r="P1093" s="76">
        <f>IF(J1093&gt;【積算根拠及び契約単価】!$H$11,(【積算根拠及び契約単価】!$H$11-【積算根拠及び契約単価】!$H$10)*【積算根拠及び契約単価】!$R$10,IF(J1093&gt;【積算根拠及び契約単価】!$H$10,(J1093-【積算根拠及び契約単価】!$H$10)*【積算根拠及び契約単価】!$R$10,0))</f>
        <v>0</v>
      </c>
      <c r="Q1093" s="77"/>
      <c r="R1093" s="78"/>
      <c r="S1093" s="76">
        <f>IF(J1093&gt;【積算根拠及び契約単価】!$H$13,(【積算根拠及び契約単価】!$H$13-【積算根拠及び契約単価】!$H$12)*【積算根拠及び契約単価】!$R$12,IF(J1093&gt;【積算根拠及び契約単価】!$H$12,(J1093-【積算根拠及び契約単価】!$H$12)*【積算根拠及び契約単価】!$R$12,0))</f>
        <v>0</v>
      </c>
      <c r="T1093" s="77"/>
      <c r="U1093" s="78"/>
      <c r="V1093" s="76">
        <f>IF(J1093&gt;【積算根拠及び契約単価】!$H$14,(J1093-【積算根拠及び契約単価】!$H$14)*【積算根拠及び契約単価】!$R$14,0)</f>
        <v>0</v>
      </c>
      <c r="W1093" s="77"/>
      <c r="X1093" s="78"/>
      <c r="Y1093" s="75">
        <f t="shared" si="38"/>
        <v>0</v>
      </c>
      <c r="Z1093" s="75"/>
      <c r="AA1093" s="75"/>
      <c r="AB1093" s="75"/>
    </row>
    <row r="1094" spans="1:29" ht="15" customHeight="1" x14ac:dyDescent="0.15">
      <c r="D1094" s="21"/>
      <c r="E1094" s="79" t="s">
        <v>16</v>
      </c>
      <c r="F1094" s="79"/>
      <c r="G1094" s="79"/>
      <c r="H1094" s="80" t="s">
        <v>19</v>
      </c>
      <c r="I1094" s="80"/>
      <c r="J1094" s="80">
        <v>323</v>
      </c>
      <c r="K1094" s="80"/>
      <c r="L1094" s="80"/>
      <c r="M1094" s="76">
        <f>【積算根拠及び契約単価】!$R$9</f>
        <v>0</v>
      </c>
      <c r="N1094" s="77"/>
      <c r="O1094" s="78"/>
      <c r="P1094" s="76">
        <f>IF(J1094&gt;【積算根拠及び契約単価】!$H$11,(【積算根拠及び契約単価】!$H$11-【積算根拠及び契約単価】!$H$10)*【積算根拠及び契約単価】!$R$10,IF(J1094&gt;【積算根拠及び契約単価】!$H$10,(J1094-【積算根拠及び契約単価】!$H$10)*【積算根拠及び契約単価】!$R$10,0))</f>
        <v>0</v>
      </c>
      <c r="Q1094" s="77"/>
      <c r="R1094" s="78"/>
      <c r="S1094" s="76">
        <f>IF(J1094&gt;【積算根拠及び契約単価】!$H$13,(【積算根拠及び契約単価】!$H$13-【積算根拠及び契約単価】!$H$12)*【積算根拠及び契約単価】!$R$12,IF(J1094&gt;【積算根拠及び契約単価】!$H$12,(J1094-【積算根拠及び契約単価】!$H$12)*【積算根拠及び契約単価】!$R$12,0))</f>
        <v>0</v>
      </c>
      <c r="T1094" s="77"/>
      <c r="U1094" s="78"/>
      <c r="V1094" s="76">
        <f>IF(J1094&gt;【積算根拠及び契約単価】!$H$14,(J1094-【積算根拠及び契約単価】!$H$14)*【積算根拠及び契約単価】!$R$14,0)</f>
        <v>0</v>
      </c>
      <c r="W1094" s="77"/>
      <c r="X1094" s="78"/>
      <c r="Y1094" s="75">
        <f t="shared" si="38"/>
        <v>0</v>
      </c>
      <c r="Z1094" s="75"/>
      <c r="AA1094" s="75"/>
      <c r="AB1094" s="75"/>
    </row>
    <row r="1095" spans="1:29" ht="15" customHeight="1" x14ac:dyDescent="0.15">
      <c r="D1095" s="21"/>
      <c r="E1095" s="79" t="s">
        <v>16</v>
      </c>
      <c r="F1095" s="79"/>
      <c r="G1095" s="79"/>
      <c r="H1095" s="80" t="s">
        <v>20</v>
      </c>
      <c r="I1095" s="80"/>
      <c r="J1095" s="80">
        <v>383</v>
      </c>
      <c r="K1095" s="80"/>
      <c r="L1095" s="80"/>
      <c r="M1095" s="76">
        <f>【積算根拠及び契約単価】!$R$9</f>
        <v>0</v>
      </c>
      <c r="N1095" s="77"/>
      <c r="O1095" s="78"/>
      <c r="P1095" s="76">
        <f>IF(J1095&gt;【積算根拠及び契約単価】!$H$11,(【積算根拠及び契約単価】!$H$11-【積算根拠及び契約単価】!$H$10)*【積算根拠及び契約単価】!$R$10,IF(J1095&gt;【積算根拠及び契約単価】!$H$10,(J1095-【積算根拠及び契約単価】!$H$10)*【積算根拠及び契約単価】!$R$10,0))</f>
        <v>0</v>
      </c>
      <c r="Q1095" s="77"/>
      <c r="R1095" s="78"/>
      <c r="S1095" s="76">
        <f>IF(J1095&gt;【積算根拠及び契約単価】!$H$13,(【積算根拠及び契約単価】!$H$13-【積算根拠及び契約単価】!$H$12)*【積算根拠及び契約単価】!$R$12,IF(J1095&gt;【積算根拠及び契約単価】!$H$12,(J1095-【積算根拠及び契約単価】!$H$12)*【積算根拠及び契約単価】!$R$12,0))</f>
        <v>0</v>
      </c>
      <c r="T1095" s="77"/>
      <c r="U1095" s="78"/>
      <c r="V1095" s="76">
        <f>IF(J1095&gt;【積算根拠及び契約単価】!$H$14,(J1095-【積算根拠及び契約単価】!$H$14)*【積算根拠及び契約単価】!$R$14,0)</f>
        <v>0</v>
      </c>
      <c r="W1095" s="77"/>
      <c r="X1095" s="78"/>
      <c r="Y1095" s="75">
        <f t="shared" si="38"/>
        <v>0</v>
      </c>
      <c r="Z1095" s="75"/>
      <c r="AA1095" s="75"/>
      <c r="AB1095" s="75"/>
    </row>
    <row r="1096" spans="1:29" ht="15" customHeight="1" x14ac:dyDescent="0.15">
      <c r="D1096" s="21"/>
      <c r="E1096" s="79" t="s">
        <v>16</v>
      </c>
      <c r="F1096" s="79"/>
      <c r="G1096" s="79"/>
      <c r="H1096" s="80" t="s">
        <v>21</v>
      </c>
      <c r="I1096" s="80"/>
      <c r="J1096" s="80">
        <v>384</v>
      </c>
      <c r="K1096" s="80"/>
      <c r="L1096" s="80"/>
      <c r="M1096" s="76">
        <f>【積算根拠及び契約単価】!$R$9</f>
        <v>0</v>
      </c>
      <c r="N1096" s="77"/>
      <c r="O1096" s="78"/>
      <c r="P1096" s="76">
        <f>IF(J1096&gt;【積算根拠及び契約単価】!$H$11,(【積算根拠及び契約単価】!$H$11-【積算根拠及び契約単価】!$H$10)*【積算根拠及び契約単価】!$R$10,IF(J1096&gt;【積算根拠及び契約単価】!$H$10,(J1096-【積算根拠及び契約単価】!$H$10)*【積算根拠及び契約単価】!$R$10,0))</f>
        <v>0</v>
      </c>
      <c r="Q1096" s="77"/>
      <c r="R1096" s="78"/>
      <c r="S1096" s="76">
        <f>IF(J1096&gt;【積算根拠及び契約単価】!$H$13,(【積算根拠及び契約単価】!$H$13-【積算根拠及び契約単価】!$H$12)*【積算根拠及び契約単価】!$R$12,IF(J1096&gt;【積算根拠及び契約単価】!$H$12,(J1096-【積算根拠及び契約単価】!$H$12)*【積算根拠及び契約単価】!$R$12,0))</f>
        <v>0</v>
      </c>
      <c r="T1096" s="77"/>
      <c r="U1096" s="78"/>
      <c r="V1096" s="76">
        <f>IF(J1096&gt;【積算根拠及び契約単価】!$H$14,(J1096-【積算根拠及び契約単価】!$H$14)*【積算根拠及び契約単価】!$R$14,0)</f>
        <v>0</v>
      </c>
      <c r="W1096" s="77"/>
      <c r="X1096" s="78"/>
      <c r="Y1096" s="75">
        <f t="shared" si="38"/>
        <v>0</v>
      </c>
      <c r="Z1096" s="75"/>
      <c r="AA1096" s="75"/>
      <c r="AB1096" s="75"/>
    </row>
    <row r="1097" spans="1:29" ht="15" customHeight="1" x14ac:dyDescent="0.15">
      <c r="D1097" s="21"/>
      <c r="E1097" s="79" t="s">
        <v>16</v>
      </c>
      <c r="F1097" s="79"/>
      <c r="G1097" s="79"/>
      <c r="H1097" s="80" t="s">
        <v>22</v>
      </c>
      <c r="I1097" s="80"/>
      <c r="J1097" s="80">
        <v>342</v>
      </c>
      <c r="K1097" s="80"/>
      <c r="L1097" s="80"/>
      <c r="M1097" s="76">
        <f>【積算根拠及び契約単価】!$R$9</f>
        <v>0</v>
      </c>
      <c r="N1097" s="77"/>
      <c r="O1097" s="78"/>
      <c r="P1097" s="76">
        <f>IF(J1097&gt;【積算根拠及び契約単価】!$H$11,(【積算根拠及び契約単価】!$H$11-【積算根拠及び契約単価】!$H$10)*【積算根拠及び契約単価】!$R$10,IF(J1097&gt;【積算根拠及び契約単価】!$H$10,(J1097-【積算根拠及び契約単価】!$H$10)*【積算根拠及び契約単価】!$R$10,0))</f>
        <v>0</v>
      </c>
      <c r="Q1097" s="77"/>
      <c r="R1097" s="78"/>
      <c r="S1097" s="76">
        <f>IF(J1097&gt;【積算根拠及び契約単価】!$H$13,(【積算根拠及び契約単価】!$H$13-【積算根拠及び契約単価】!$H$12)*【積算根拠及び契約単価】!$R$12,IF(J1097&gt;【積算根拠及び契約単価】!$H$12,(J1097-【積算根拠及び契約単価】!$H$12)*【積算根拠及び契約単価】!$R$12,0))</f>
        <v>0</v>
      </c>
      <c r="T1097" s="77"/>
      <c r="U1097" s="78"/>
      <c r="V1097" s="76">
        <f>IF(J1097&gt;【積算根拠及び契約単価】!$H$14,(J1097-【積算根拠及び契約単価】!$H$14)*【積算根拠及び契約単価】!$R$14,0)</f>
        <v>0</v>
      </c>
      <c r="W1097" s="77"/>
      <c r="X1097" s="78"/>
      <c r="Y1097" s="75">
        <f t="shared" si="38"/>
        <v>0</v>
      </c>
      <c r="Z1097" s="75"/>
      <c r="AA1097" s="75"/>
      <c r="AB1097" s="75"/>
    </row>
    <row r="1098" spans="1:29" ht="15" customHeight="1" x14ac:dyDescent="0.15">
      <c r="E1098" s="79" t="s">
        <v>16</v>
      </c>
      <c r="F1098" s="79"/>
      <c r="G1098" s="79"/>
      <c r="H1098" s="80" t="s">
        <v>23</v>
      </c>
      <c r="I1098" s="80"/>
      <c r="J1098" s="80">
        <v>383</v>
      </c>
      <c r="K1098" s="80"/>
      <c r="L1098" s="80"/>
      <c r="M1098" s="76">
        <f>【積算根拠及び契約単価】!$R$9</f>
        <v>0</v>
      </c>
      <c r="N1098" s="77"/>
      <c r="O1098" s="78"/>
      <c r="P1098" s="76">
        <f>IF(J1098&gt;【積算根拠及び契約単価】!$H$11,(【積算根拠及び契約単価】!$H$11-【積算根拠及び契約単価】!$H$10)*【積算根拠及び契約単価】!$R$10,IF(J1098&gt;【積算根拠及び契約単価】!$H$10,(J1098-【積算根拠及び契約単価】!$H$10)*【積算根拠及び契約単価】!$R$10,0))</f>
        <v>0</v>
      </c>
      <c r="Q1098" s="77"/>
      <c r="R1098" s="78"/>
      <c r="S1098" s="76">
        <f>IF(J1098&gt;【積算根拠及び契約単価】!$H$13,(【積算根拠及び契約単価】!$H$13-【積算根拠及び契約単価】!$H$12)*【積算根拠及び契約単価】!$R$12,IF(J1098&gt;【積算根拠及び契約単価】!$H$12,(J1098-【積算根拠及び契約単価】!$H$12)*【積算根拠及び契約単価】!$R$12,0))</f>
        <v>0</v>
      </c>
      <c r="T1098" s="77"/>
      <c r="U1098" s="78"/>
      <c r="V1098" s="76">
        <f>IF(J1098&gt;【積算根拠及び契約単価】!$H$14,(J1098-【積算根拠及び契約単価】!$H$14)*【積算根拠及び契約単価】!$R$14,0)</f>
        <v>0</v>
      </c>
      <c r="W1098" s="77"/>
      <c r="X1098" s="78"/>
      <c r="Y1098" s="75">
        <f t="shared" si="38"/>
        <v>0</v>
      </c>
      <c r="Z1098" s="75"/>
      <c r="AA1098" s="75"/>
      <c r="AB1098" s="75"/>
    </row>
    <row r="1099" spans="1:29" ht="15" customHeight="1" x14ac:dyDescent="0.15">
      <c r="E1099" s="79" t="s">
        <v>16</v>
      </c>
      <c r="F1099" s="79"/>
      <c r="G1099" s="79"/>
      <c r="H1099" s="80" t="s">
        <v>24</v>
      </c>
      <c r="I1099" s="80"/>
      <c r="J1099" s="80">
        <v>395</v>
      </c>
      <c r="K1099" s="80"/>
      <c r="L1099" s="80"/>
      <c r="M1099" s="76">
        <f>【積算根拠及び契約単価】!$R$9</f>
        <v>0</v>
      </c>
      <c r="N1099" s="77"/>
      <c r="O1099" s="78"/>
      <c r="P1099" s="76">
        <f>IF(J1099&gt;【積算根拠及び契約単価】!$H$11,(【積算根拠及び契約単価】!$H$11-【積算根拠及び契約単価】!$H$10)*【積算根拠及び契約単価】!$R$10,IF(J1099&gt;【積算根拠及び契約単価】!$H$10,(J1099-【積算根拠及び契約単価】!$H$10)*【積算根拠及び契約単価】!$R$10,0))</f>
        <v>0</v>
      </c>
      <c r="Q1099" s="77"/>
      <c r="R1099" s="78"/>
      <c r="S1099" s="76">
        <f>IF(J1099&gt;【積算根拠及び契約単価】!$H$13,(【積算根拠及び契約単価】!$H$13-【積算根拠及び契約単価】!$H$12)*【積算根拠及び契約単価】!$R$12,IF(J1099&gt;【積算根拠及び契約単価】!$H$12,(J1099-【積算根拠及び契約単価】!$H$12)*【積算根拠及び契約単価】!$R$12,0))</f>
        <v>0</v>
      </c>
      <c r="T1099" s="77"/>
      <c r="U1099" s="78"/>
      <c r="V1099" s="76">
        <f>IF(J1099&gt;【積算根拠及び契約単価】!$H$14,(J1099-【積算根拠及び契約単価】!$H$14)*【積算根拠及び契約単価】!$R$14,0)</f>
        <v>0</v>
      </c>
      <c r="W1099" s="77"/>
      <c r="X1099" s="78"/>
      <c r="Y1099" s="75">
        <f t="shared" si="38"/>
        <v>0</v>
      </c>
      <c r="Z1099" s="75"/>
      <c r="AA1099" s="75"/>
      <c r="AB1099" s="75"/>
    </row>
    <row r="1100" spans="1:29" ht="15" customHeight="1" x14ac:dyDescent="0.15">
      <c r="E1100" s="79" t="s">
        <v>16</v>
      </c>
      <c r="F1100" s="79"/>
      <c r="G1100" s="79"/>
      <c r="H1100" s="80" t="s">
        <v>25</v>
      </c>
      <c r="I1100" s="80"/>
      <c r="J1100" s="80">
        <v>446</v>
      </c>
      <c r="K1100" s="80"/>
      <c r="L1100" s="80"/>
      <c r="M1100" s="76">
        <f>【積算根拠及び契約単価】!$R$9</f>
        <v>0</v>
      </c>
      <c r="N1100" s="77"/>
      <c r="O1100" s="78"/>
      <c r="P1100" s="76">
        <f>IF(J1100&gt;【積算根拠及び契約単価】!$H$11,(【積算根拠及び契約単価】!$H$11-【積算根拠及び契約単価】!$H$10)*【積算根拠及び契約単価】!$R$10,IF(J1100&gt;【積算根拠及び契約単価】!$H$10,(J1100-【積算根拠及び契約単価】!$H$10)*【積算根拠及び契約単価】!$R$10,0))</f>
        <v>0</v>
      </c>
      <c r="Q1100" s="77"/>
      <c r="R1100" s="78"/>
      <c r="S1100" s="76">
        <f>IF(J1100&gt;【積算根拠及び契約単価】!$H$13,(【積算根拠及び契約単価】!$H$13-【積算根拠及び契約単価】!$H$12)*【積算根拠及び契約単価】!$R$12,IF(J1100&gt;【積算根拠及び契約単価】!$H$12,(J1100-【積算根拠及び契約単価】!$H$12)*【積算根拠及び契約単価】!$R$12,0))</f>
        <v>0</v>
      </c>
      <c r="T1100" s="77"/>
      <c r="U1100" s="78"/>
      <c r="V1100" s="76">
        <f>IF(J1100&gt;【積算根拠及び契約単価】!$H$14,(J1100-【積算根拠及び契約単価】!$H$14)*【積算根拠及び契約単価】!$R$14,0)</f>
        <v>0</v>
      </c>
      <c r="W1100" s="77"/>
      <c r="X1100" s="78"/>
      <c r="Y1100" s="75">
        <f t="shared" si="38"/>
        <v>0</v>
      </c>
      <c r="Z1100" s="75"/>
      <c r="AA1100" s="75"/>
      <c r="AB1100" s="75"/>
    </row>
    <row r="1101" spans="1:29" ht="15" customHeight="1" x14ac:dyDescent="0.15">
      <c r="E1101" s="79" t="s">
        <v>26</v>
      </c>
      <c r="F1101" s="79"/>
      <c r="G1101" s="79"/>
      <c r="H1101" s="80" t="s">
        <v>27</v>
      </c>
      <c r="I1101" s="80"/>
      <c r="J1101" s="80">
        <v>461</v>
      </c>
      <c r="K1101" s="80"/>
      <c r="L1101" s="80"/>
      <c r="M1101" s="76">
        <f>【積算根拠及び契約単価】!$R$9</f>
        <v>0</v>
      </c>
      <c r="N1101" s="77"/>
      <c r="O1101" s="78"/>
      <c r="P1101" s="76">
        <f>IF(J1101&gt;【積算根拠及び契約単価】!$H$11,(【積算根拠及び契約単価】!$H$11-【積算根拠及び契約単価】!$H$10)*【積算根拠及び契約単価】!$R$10,IF(J1101&gt;【積算根拠及び契約単価】!$H$10,(J1101-【積算根拠及び契約単価】!$H$10)*【積算根拠及び契約単価】!$R$10,0))</f>
        <v>0</v>
      </c>
      <c r="Q1101" s="77"/>
      <c r="R1101" s="78"/>
      <c r="S1101" s="76">
        <f>IF(J1101&gt;【積算根拠及び契約単価】!$H$13,(【積算根拠及び契約単価】!$H$13-【積算根拠及び契約単価】!$H$12)*【積算根拠及び契約単価】!$R$12,IF(J1101&gt;【積算根拠及び契約単価】!$H$12,(J1101-【積算根拠及び契約単価】!$H$12)*【積算根拠及び契約単価】!$R$12,0))</f>
        <v>0</v>
      </c>
      <c r="T1101" s="77"/>
      <c r="U1101" s="78"/>
      <c r="V1101" s="76">
        <f>IF(J1101&gt;【積算根拠及び契約単価】!$H$14,(J1101-【積算根拠及び契約単価】!$H$14)*【積算根拠及び契約単価】!$R$14,0)</f>
        <v>0</v>
      </c>
      <c r="W1101" s="77"/>
      <c r="X1101" s="78"/>
      <c r="Y1101" s="75">
        <f t="shared" si="38"/>
        <v>0</v>
      </c>
      <c r="Z1101" s="75"/>
      <c r="AA1101" s="75"/>
      <c r="AB1101" s="75"/>
    </row>
    <row r="1102" spans="1:29" ht="15" customHeight="1" x14ac:dyDescent="0.15">
      <c r="E1102" s="79" t="s">
        <v>26</v>
      </c>
      <c r="F1102" s="79"/>
      <c r="G1102" s="79"/>
      <c r="H1102" s="80" t="s">
        <v>28</v>
      </c>
      <c r="I1102" s="80"/>
      <c r="J1102" s="80">
        <v>387</v>
      </c>
      <c r="K1102" s="80"/>
      <c r="L1102" s="80"/>
      <c r="M1102" s="76">
        <f>【積算根拠及び契約単価】!$R$9</f>
        <v>0</v>
      </c>
      <c r="N1102" s="77"/>
      <c r="O1102" s="78"/>
      <c r="P1102" s="76">
        <f>IF(J1102&gt;【積算根拠及び契約単価】!$H$11,(【積算根拠及び契約単価】!$H$11-【積算根拠及び契約単価】!$H$10)*【積算根拠及び契約単価】!$R$10,IF(J1102&gt;【積算根拠及び契約単価】!$H$10,(J1102-【積算根拠及び契約単価】!$H$10)*【積算根拠及び契約単価】!$R$10,0))</f>
        <v>0</v>
      </c>
      <c r="Q1102" s="77"/>
      <c r="R1102" s="78"/>
      <c r="S1102" s="76">
        <f>IF(J1102&gt;【積算根拠及び契約単価】!$H$13,(【積算根拠及び契約単価】!$H$13-【積算根拠及び契約単価】!$H$12)*【積算根拠及び契約単価】!$R$12,IF(J1102&gt;【積算根拠及び契約単価】!$H$12,(J1102-【積算根拠及び契約単価】!$H$12)*【積算根拠及び契約単価】!$R$12,0))</f>
        <v>0</v>
      </c>
      <c r="T1102" s="77"/>
      <c r="U1102" s="78"/>
      <c r="V1102" s="76">
        <f>IF(J1102&gt;【積算根拠及び契約単価】!$H$14,(J1102-【積算根拠及び契約単価】!$H$14)*【積算根拠及び契約単価】!$R$14,0)</f>
        <v>0</v>
      </c>
      <c r="W1102" s="77"/>
      <c r="X1102" s="78"/>
      <c r="Y1102" s="75">
        <f t="shared" si="38"/>
        <v>0</v>
      </c>
      <c r="Z1102" s="75"/>
      <c r="AA1102" s="75"/>
      <c r="AB1102" s="75"/>
    </row>
    <row r="1103" spans="1:29" ht="15" customHeight="1" x14ac:dyDescent="0.15">
      <c r="E1103" s="79" t="s">
        <v>26</v>
      </c>
      <c r="F1103" s="79"/>
      <c r="G1103" s="79"/>
      <c r="H1103" s="80" t="s">
        <v>29</v>
      </c>
      <c r="I1103" s="80"/>
      <c r="J1103" s="80">
        <v>362</v>
      </c>
      <c r="K1103" s="80"/>
      <c r="L1103" s="80"/>
      <c r="M1103" s="76">
        <f>【積算根拠及び契約単価】!$R$9</f>
        <v>0</v>
      </c>
      <c r="N1103" s="77"/>
      <c r="O1103" s="78"/>
      <c r="P1103" s="76">
        <f>IF(J1103&gt;【積算根拠及び契約単価】!$H$11,(【積算根拠及び契約単価】!$H$11-【積算根拠及び契約単価】!$H$10)*【積算根拠及び契約単価】!$R$10,IF(J1103&gt;【積算根拠及び契約単価】!$H$10,(J1103-【積算根拠及び契約単価】!$H$10)*【積算根拠及び契約単価】!$R$10,0))</f>
        <v>0</v>
      </c>
      <c r="Q1103" s="77"/>
      <c r="R1103" s="78"/>
      <c r="S1103" s="76">
        <f>IF(J1103&gt;【積算根拠及び契約単価】!$H$13,(【積算根拠及び契約単価】!$H$13-【積算根拠及び契約単価】!$H$12)*【積算根拠及び契約単価】!$R$12,IF(J1103&gt;【積算根拠及び契約単価】!$H$12,(J1103-【積算根拠及び契約単価】!$H$12)*【積算根拠及び契約単価】!$R$12,0))</f>
        <v>0</v>
      </c>
      <c r="T1103" s="77"/>
      <c r="U1103" s="78"/>
      <c r="V1103" s="76">
        <f>IF(J1103&gt;【積算根拠及び契約単価】!$H$14,(J1103-【積算根拠及び契約単価】!$H$14)*【積算根拠及び契約単価】!$R$14,0)</f>
        <v>0</v>
      </c>
      <c r="W1103" s="77"/>
      <c r="X1103" s="78"/>
      <c r="Y1103" s="75">
        <f t="shared" si="38"/>
        <v>0</v>
      </c>
      <c r="Z1103" s="75"/>
      <c r="AA1103" s="75"/>
      <c r="AB1103" s="75"/>
    </row>
    <row r="1104" spans="1:29" ht="15" customHeight="1" x14ac:dyDescent="0.15">
      <c r="D1104" s="21"/>
      <c r="E1104" s="79" t="s">
        <v>26</v>
      </c>
      <c r="F1104" s="79"/>
      <c r="G1104" s="79"/>
      <c r="H1104" s="80" t="s">
        <v>30</v>
      </c>
      <c r="I1104" s="80"/>
      <c r="J1104" s="80">
        <v>398</v>
      </c>
      <c r="K1104" s="80"/>
      <c r="L1104" s="80"/>
      <c r="M1104" s="76">
        <f>【積算根拠及び契約単価】!$R$9</f>
        <v>0</v>
      </c>
      <c r="N1104" s="77"/>
      <c r="O1104" s="78"/>
      <c r="P1104" s="76">
        <f>IF(J1104&gt;【積算根拠及び契約単価】!$H$11,(【積算根拠及び契約単価】!$H$11-【積算根拠及び契約単価】!$H$10)*【積算根拠及び契約単価】!$R$10,IF(J1104&gt;【積算根拠及び契約単価】!$H$10,(J1104-【積算根拠及び契約単価】!$H$10)*【積算根拠及び契約単価】!$R$10,0))</f>
        <v>0</v>
      </c>
      <c r="Q1104" s="77"/>
      <c r="R1104" s="78"/>
      <c r="S1104" s="76">
        <f>IF(J1104&gt;【積算根拠及び契約単価】!$H$13,(【積算根拠及び契約単価】!$H$13-【積算根拠及び契約単価】!$H$12)*【積算根拠及び契約単価】!$R$12,IF(J1104&gt;【積算根拠及び契約単価】!$H$12,(J1104-【積算根拠及び契約単価】!$H$12)*【積算根拠及び契約単価】!$R$12,0))</f>
        <v>0</v>
      </c>
      <c r="T1104" s="77"/>
      <c r="U1104" s="78"/>
      <c r="V1104" s="76">
        <f>IF(J1104&gt;【積算根拠及び契約単価】!$H$14,(J1104-【積算根拠及び契約単価】!$H$14)*【積算根拠及び契約単価】!$R$14,0)</f>
        <v>0</v>
      </c>
      <c r="W1104" s="77"/>
      <c r="X1104" s="78"/>
      <c r="Y1104" s="75">
        <f t="shared" si="38"/>
        <v>0</v>
      </c>
      <c r="Z1104" s="75"/>
      <c r="AA1104" s="75"/>
      <c r="AB1104" s="75"/>
    </row>
    <row r="1105" spans="1:28" ht="15" customHeight="1" x14ac:dyDescent="0.15">
      <c r="D1105" s="21"/>
      <c r="E1105" s="79" t="s">
        <v>26</v>
      </c>
      <c r="F1105" s="79"/>
      <c r="G1105" s="79"/>
      <c r="H1105" s="80" t="s">
        <v>18</v>
      </c>
      <c r="I1105" s="80"/>
      <c r="J1105" s="80">
        <v>362</v>
      </c>
      <c r="K1105" s="80"/>
      <c r="L1105" s="80"/>
      <c r="M1105" s="76">
        <f>【積算根拠及び契約単価】!$R$9</f>
        <v>0</v>
      </c>
      <c r="N1105" s="77"/>
      <c r="O1105" s="78"/>
      <c r="P1105" s="76">
        <f>IF(J1105&gt;【積算根拠及び契約単価】!$H$11,(【積算根拠及び契約単価】!$H$11-【積算根拠及び契約単価】!$H$10)*【積算根拠及び契約単価】!$R$10,IF(J1105&gt;【積算根拠及び契約単価】!$H$10,(J1105-【積算根拠及び契約単価】!$H$10)*【積算根拠及び契約単価】!$R$10,0))</f>
        <v>0</v>
      </c>
      <c r="Q1105" s="77"/>
      <c r="R1105" s="78"/>
      <c r="S1105" s="76">
        <f>IF(J1105&gt;【積算根拠及び契約単価】!$H$13,(【積算根拠及び契約単価】!$H$13-【積算根拠及び契約単価】!$H$12)*【積算根拠及び契約単価】!$R$12,IF(J1105&gt;【積算根拠及び契約単価】!$H$12,(J1105-【積算根拠及び契約単価】!$H$12)*【積算根拠及び契約単価】!$R$12,0))</f>
        <v>0</v>
      </c>
      <c r="T1105" s="77"/>
      <c r="U1105" s="78"/>
      <c r="V1105" s="76">
        <f>IF(J1105&gt;【積算根拠及び契約単価】!$H$14,(J1105-【積算根拠及び契約単価】!$H$14)*【積算根拠及び契約単価】!$R$14,0)</f>
        <v>0</v>
      </c>
      <c r="W1105" s="77"/>
      <c r="X1105" s="78"/>
      <c r="Y1105" s="75">
        <f t="shared" si="38"/>
        <v>0</v>
      </c>
      <c r="Z1105" s="75"/>
      <c r="AA1105" s="75"/>
      <c r="AB1105" s="75"/>
    </row>
    <row r="1106" spans="1:28" ht="15" customHeight="1" x14ac:dyDescent="0.15">
      <c r="D1106" s="21"/>
      <c r="E1106" s="79" t="s">
        <v>26</v>
      </c>
      <c r="F1106" s="79"/>
      <c r="G1106" s="79"/>
      <c r="H1106" s="80" t="s">
        <v>19</v>
      </c>
      <c r="I1106" s="80"/>
      <c r="J1106" s="80">
        <v>290</v>
      </c>
      <c r="K1106" s="80"/>
      <c r="L1106" s="80"/>
      <c r="M1106" s="76">
        <f>【積算根拠及び契約単価】!$R$9</f>
        <v>0</v>
      </c>
      <c r="N1106" s="77"/>
      <c r="O1106" s="78"/>
      <c r="P1106" s="76">
        <f>IF(J1106&gt;【積算根拠及び契約単価】!$H$11,(【積算根拠及び契約単価】!$H$11-【積算根拠及び契約単価】!$H$10)*【積算根拠及び契約単価】!$R$10,IF(J1106&gt;【積算根拠及び契約単価】!$H$10,(J1106-【積算根拠及び契約単価】!$H$10)*【積算根拠及び契約単価】!$R$10,0))</f>
        <v>0</v>
      </c>
      <c r="Q1106" s="77"/>
      <c r="R1106" s="78"/>
      <c r="S1106" s="76">
        <f>IF(J1106&gt;【積算根拠及び契約単価】!$H$13,(【積算根拠及び契約単価】!$H$13-【積算根拠及び契約単価】!$H$12)*【積算根拠及び契約単価】!$R$12,IF(J1106&gt;【積算根拠及び契約単価】!$H$12,(J1106-【積算根拠及び契約単価】!$H$12)*【積算根拠及び契約単価】!$R$12,0))</f>
        <v>0</v>
      </c>
      <c r="T1106" s="77"/>
      <c r="U1106" s="78"/>
      <c r="V1106" s="76">
        <f>IF(J1106&gt;【積算根拠及び契約単価】!$H$14,(J1106-【積算根拠及び契約単価】!$H$14)*【積算根拠及び契約単価】!$R$14,0)</f>
        <v>0</v>
      </c>
      <c r="W1106" s="77"/>
      <c r="X1106" s="78"/>
      <c r="Y1106" s="75">
        <f t="shared" si="38"/>
        <v>0</v>
      </c>
      <c r="Z1106" s="75"/>
      <c r="AA1106" s="75"/>
      <c r="AB1106" s="75"/>
    </row>
    <row r="1107" spans="1:28" ht="15" customHeight="1" x14ac:dyDescent="0.15">
      <c r="D1107" s="21"/>
      <c r="E1107" s="79" t="s">
        <v>26</v>
      </c>
      <c r="F1107" s="79"/>
      <c r="G1107" s="79"/>
      <c r="H1107" s="80" t="s">
        <v>20</v>
      </c>
      <c r="I1107" s="80"/>
      <c r="J1107" s="80">
        <v>326</v>
      </c>
      <c r="K1107" s="80"/>
      <c r="L1107" s="80"/>
      <c r="M1107" s="76">
        <f>【積算根拠及び契約単価】!$R$9</f>
        <v>0</v>
      </c>
      <c r="N1107" s="77"/>
      <c r="O1107" s="78"/>
      <c r="P1107" s="76">
        <f>IF(J1107&gt;【積算根拠及び契約単価】!$H$11,(【積算根拠及び契約単価】!$H$11-【積算根拠及び契約単価】!$H$10)*【積算根拠及び契約単価】!$R$10,IF(J1107&gt;【積算根拠及び契約単価】!$H$10,(J1107-【積算根拠及び契約単価】!$H$10)*【積算根拠及び契約単価】!$R$10,0))</f>
        <v>0</v>
      </c>
      <c r="Q1107" s="77"/>
      <c r="R1107" s="78"/>
      <c r="S1107" s="76">
        <f>IF(J1107&gt;【積算根拠及び契約単価】!$H$13,(【積算根拠及び契約単価】!$H$13-【積算根拠及び契約単価】!$H$12)*【積算根拠及び契約単価】!$R$12,IF(J1107&gt;【積算根拠及び契約単価】!$H$12,(J1107-【積算根拠及び契約単価】!$H$12)*【積算根拠及び契約単価】!$R$12,0))</f>
        <v>0</v>
      </c>
      <c r="T1107" s="77"/>
      <c r="U1107" s="78"/>
      <c r="V1107" s="76">
        <f>IF(J1107&gt;【積算根拠及び契約単価】!$H$14,(J1107-【積算根拠及び契約単価】!$H$14)*【積算根拠及び契約単価】!$R$14,0)</f>
        <v>0</v>
      </c>
      <c r="W1107" s="77"/>
      <c r="X1107" s="78"/>
      <c r="Y1107" s="75">
        <f t="shared" si="38"/>
        <v>0</v>
      </c>
      <c r="Z1107" s="75"/>
      <c r="AA1107" s="75"/>
      <c r="AB1107" s="75"/>
    </row>
    <row r="1108" spans="1:28" ht="15" customHeight="1" x14ac:dyDescent="0.15">
      <c r="D1108" s="21"/>
      <c r="E1108" s="79" t="s">
        <v>26</v>
      </c>
      <c r="F1108" s="79"/>
      <c r="G1108" s="79"/>
      <c r="H1108" s="80" t="s">
        <v>21</v>
      </c>
      <c r="I1108" s="80"/>
      <c r="J1108" s="80">
        <v>366</v>
      </c>
      <c r="K1108" s="80"/>
      <c r="L1108" s="80"/>
      <c r="M1108" s="76">
        <f>【積算根拠及び契約単価】!$R$9</f>
        <v>0</v>
      </c>
      <c r="N1108" s="77"/>
      <c r="O1108" s="78"/>
      <c r="P1108" s="76">
        <f>IF(J1108&gt;【積算根拠及び契約単価】!$H$11,(【積算根拠及び契約単価】!$H$11-【積算根拠及び契約単価】!$H$10)*【積算根拠及び契約単価】!$R$10,IF(J1108&gt;【積算根拠及び契約単価】!$H$10,(J1108-【積算根拠及び契約単価】!$H$10)*【積算根拠及び契約単価】!$R$10,0))</f>
        <v>0</v>
      </c>
      <c r="Q1108" s="77"/>
      <c r="R1108" s="78"/>
      <c r="S1108" s="76">
        <f>IF(J1108&gt;【積算根拠及び契約単価】!$H$13,(【積算根拠及び契約単価】!$H$13-【積算根拠及び契約単価】!$H$12)*【積算根拠及び契約単価】!$R$12,IF(J1108&gt;【積算根拠及び契約単価】!$H$12,(J1108-【積算根拠及び契約単価】!$H$12)*【積算根拠及び契約単価】!$R$12,0))</f>
        <v>0</v>
      </c>
      <c r="T1108" s="77"/>
      <c r="U1108" s="78"/>
      <c r="V1108" s="76">
        <f>IF(J1108&gt;【積算根拠及び契約単価】!$H$14,(J1108-【積算根拠及び契約単価】!$H$14)*【積算根拠及び契約単価】!$R$14,0)</f>
        <v>0</v>
      </c>
      <c r="W1108" s="77"/>
      <c r="X1108" s="78"/>
      <c r="Y1108" s="75">
        <f t="shared" si="38"/>
        <v>0</v>
      </c>
      <c r="Z1108" s="75"/>
      <c r="AA1108" s="75"/>
      <c r="AB1108" s="75"/>
    </row>
    <row r="1109" spans="1:28" ht="15" customHeight="1" x14ac:dyDescent="0.15">
      <c r="D1109" s="21"/>
      <c r="E1109" s="79" t="s">
        <v>26</v>
      </c>
      <c r="F1109" s="79"/>
      <c r="G1109" s="79"/>
      <c r="H1109" s="80" t="s">
        <v>22</v>
      </c>
      <c r="I1109" s="80"/>
      <c r="J1109" s="80">
        <v>379</v>
      </c>
      <c r="K1109" s="80"/>
      <c r="L1109" s="80"/>
      <c r="M1109" s="76">
        <f>【積算根拠及び契約単価】!$R$9</f>
        <v>0</v>
      </c>
      <c r="N1109" s="77"/>
      <c r="O1109" s="78"/>
      <c r="P1109" s="76">
        <f>IF(J1109&gt;【積算根拠及び契約単価】!$H$11,(【積算根拠及び契約単価】!$H$11-【積算根拠及び契約単価】!$H$10)*【積算根拠及び契約単価】!$R$10,IF(J1109&gt;【積算根拠及び契約単価】!$H$10,(J1109-【積算根拠及び契約単価】!$H$10)*【積算根拠及び契約単価】!$R$10,0))</f>
        <v>0</v>
      </c>
      <c r="Q1109" s="77"/>
      <c r="R1109" s="78"/>
      <c r="S1109" s="76">
        <f>IF(J1109&gt;【積算根拠及び契約単価】!$H$13,(【積算根拠及び契約単価】!$H$13-【積算根拠及び契約単価】!$H$12)*【積算根拠及び契約単価】!$R$12,IF(J1109&gt;【積算根拠及び契約単価】!$H$12,(J1109-【積算根拠及び契約単価】!$H$12)*【積算根拠及び契約単価】!$R$12,0))</f>
        <v>0</v>
      </c>
      <c r="T1109" s="77"/>
      <c r="U1109" s="78"/>
      <c r="V1109" s="76">
        <f>IF(J1109&gt;【積算根拠及び契約単価】!$H$14,(J1109-【積算根拠及び契約単価】!$H$14)*【積算根拠及び契約単価】!$R$14,0)</f>
        <v>0</v>
      </c>
      <c r="W1109" s="77"/>
      <c r="X1109" s="78"/>
      <c r="Y1109" s="75">
        <f t="shared" si="38"/>
        <v>0</v>
      </c>
      <c r="Z1109" s="75"/>
      <c r="AA1109" s="75"/>
      <c r="AB1109" s="75"/>
    </row>
    <row r="1110" spans="1:28" ht="15" customHeight="1" x14ac:dyDescent="0.15">
      <c r="D1110" s="21"/>
      <c r="E1110" s="79" t="s">
        <v>26</v>
      </c>
      <c r="F1110" s="79"/>
      <c r="G1110" s="79"/>
      <c r="H1110" s="80" t="s">
        <v>23</v>
      </c>
      <c r="I1110" s="80"/>
      <c r="J1110" s="80">
        <v>413</v>
      </c>
      <c r="K1110" s="80"/>
      <c r="L1110" s="80"/>
      <c r="M1110" s="76">
        <f>【積算根拠及び契約単価】!$R$9</f>
        <v>0</v>
      </c>
      <c r="N1110" s="77"/>
      <c r="O1110" s="78"/>
      <c r="P1110" s="76">
        <f>IF(J1110&gt;【積算根拠及び契約単価】!$H$11,(【積算根拠及び契約単価】!$H$11-【積算根拠及び契約単価】!$H$10)*【積算根拠及び契約単価】!$R$10,IF(J1110&gt;【積算根拠及び契約単価】!$H$10,(J1110-【積算根拠及び契約単価】!$H$10)*【積算根拠及び契約単価】!$R$10,0))</f>
        <v>0</v>
      </c>
      <c r="Q1110" s="77"/>
      <c r="R1110" s="78"/>
      <c r="S1110" s="76">
        <f>IF(J1110&gt;【積算根拠及び契約単価】!$H$13,(【積算根拠及び契約単価】!$H$13-【積算根拠及び契約単価】!$H$12)*【積算根拠及び契約単価】!$R$12,IF(J1110&gt;【積算根拠及び契約単価】!$H$12,(J1110-【積算根拠及び契約単価】!$H$12)*【積算根拠及び契約単価】!$R$12,0))</f>
        <v>0</v>
      </c>
      <c r="T1110" s="77"/>
      <c r="U1110" s="78"/>
      <c r="V1110" s="76">
        <f>IF(J1110&gt;【積算根拠及び契約単価】!$H$14,(J1110-【積算根拠及び契約単価】!$H$14)*【積算根拠及び契約単価】!$R$14,0)</f>
        <v>0</v>
      </c>
      <c r="W1110" s="77"/>
      <c r="X1110" s="78"/>
      <c r="Y1110" s="75">
        <f t="shared" si="38"/>
        <v>0</v>
      </c>
      <c r="Z1110" s="75"/>
      <c r="AA1110" s="75"/>
      <c r="AB1110" s="75"/>
    </row>
    <row r="1111" spans="1:28" ht="15" customHeight="1" x14ac:dyDescent="0.15">
      <c r="D1111" s="21"/>
      <c r="E1111" s="79" t="s">
        <v>26</v>
      </c>
      <c r="F1111" s="79"/>
      <c r="G1111" s="79"/>
      <c r="H1111" s="80" t="s">
        <v>24</v>
      </c>
      <c r="I1111" s="80"/>
      <c r="J1111" s="80">
        <v>488</v>
      </c>
      <c r="K1111" s="80"/>
      <c r="L1111" s="80"/>
      <c r="M1111" s="76">
        <f>【積算根拠及び契約単価】!$R$9</f>
        <v>0</v>
      </c>
      <c r="N1111" s="77"/>
      <c r="O1111" s="78"/>
      <c r="P1111" s="76">
        <f>IF(J1111&gt;【積算根拠及び契約単価】!$H$11,(【積算根拠及び契約単価】!$H$11-【積算根拠及び契約単価】!$H$10)*【積算根拠及び契約単価】!$R$10,IF(J1111&gt;【積算根拠及び契約単価】!$H$10,(J1111-【積算根拠及び契約単価】!$H$10)*【積算根拠及び契約単価】!$R$10,0))</f>
        <v>0</v>
      </c>
      <c r="Q1111" s="77"/>
      <c r="R1111" s="78"/>
      <c r="S1111" s="76">
        <f>IF(J1111&gt;【積算根拠及び契約単価】!$H$13,(【積算根拠及び契約単価】!$H$13-【積算根拠及び契約単価】!$H$12)*【積算根拠及び契約単価】!$R$12,IF(J1111&gt;【積算根拠及び契約単価】!$H$12,(J1111-【積算根拠及び契約単価】!$H$12)*【積算根拠及び契約単価】!$R$12,0))</f>
        <v>0</v>
      </c>
      <c r="T1111" s="77"/>
      <c r="U1111" s="78"/>
      <c r="V1111" s="76">
        <f>IF(J1111&gt;【積算根拠及び契約単価】!$H$14,(J1111-【積算根拠及び契約単価】!$H$14)*【積算根拠及び契約単価】!$R$14,0)</f>
        <v>0</v>
      </c>
      <c r="W1111" s="77"/>
      <c r="X1111" s="78"/>
      <c r="Y1111" s="75">
        <f t="shared" si="38"/>
        <v>0</v>
      </c>
      <c r="Z1111" s="75"/>
      <c r="AA1111" s="75"/>
      <c r="AB1111" s="75"/>
    </row>
    <row r="1112" spans="1:28" ht="15" customHeight="1" x14ac:dyDescent="0.15">
      <c r="D1112" s="21"/>
      <c r="E1112" s="79" t="s">
        <v>26</v>
      </c>
      <c r="F1112" s="79"/>
      <c r="G1112" s="79"/>
      <c r="H1112" s="80" t="s">
        <v>25</v>
      </c>
      <c r="I1112" s="80"/>
      <c r="J1112" s="80">
        <v>419</v>
      </c>
      <c r="K1112" s="80"/>
      <c r="L1112" s="80"/>
      <c r="M1112" s="76">
        <f>【積算根拠及び契約単価】!$R$9</f>
        <v>0</v>
      </c>
      <c r="N1112" s="77"/>
      <c r="O1112" s="78"/>
      <c r="P1112" s="76">
        <f>IF(J1112&gt;【積算根拠及び契約単価】!$H$11,(【積算根拠及び契約単価】!$H$11-【積算根拠及び契約単価】!$H$10)*【積算根拠及び契約単価】!$R$10,IF(J1112&gt;【積算根拠及び契約単価】!$H$10,(J1112-【積算根拠及び契約単価】!$H$10)*【積算根拠及び契約単価】!$R$10,0))</f>
        <v>0</v>
      </c>
      <c r="Q1112" s="77"/>
      <c r="R1112" s="78"/>
      <c r="S1112" s="76">
        <f>IF(J1112&gt;【積算根拠及び契約単価】!$H$13,(【積算根拠及び契約単価】!$H$13-【積算根拠及び契約単価】!$H$12)*【積算根拠及び契約単価】!$R$12,IF(J1112&gt;【積算根拠及び契約単価】!$H$12,(J1112-【積算根拠及び契約単価】!$H$12)*【積算根拠及び契約単価】!$R$12,0))</f>
        <v>0</v>
      </c>
      <c r="T1112" s="77"/>
      <c r="U1112" s="78"/>
      <c r="V1112" s="76">
        <f>IF(J1112&gt;【積算根拠及び契約単価】!$H$14,(J1112-【積算根拠及び契約単価】!$H$14)*【積算根拠及び契約単価】!$R$14,0)</f>
        <v>0</v>
      </c>
      <c r="W1112" s="77"/>
      <c r="X1112" s="78"/>
      <c r="Y1112" s="75">
        <f t="shared" si="38"/>
        <v>0</v>
      </c>
      <c r="Z1112" s="75"/>
      <c r="AA1112" s="75"/>
      <c r="AB1112" s="75"/>
    </row>
    <row r="1113" spans="1:28" ht="15" customHeight="1" x14ac:dyDescent="0.15">
      <c r="D1113" s="21"/>
      <c r="E1113" s="79" t="s">
        <v>31</v>
      </c>
      <c r="F1113" s="79"/>
      <c r="G1113" s="79"/>
      <c r="H1113" s="80" t="s">
        <v>27</v>
      </c>
      <c r="I1113" s="80"/>
      <c r="J1113" s="80">
        <v>461</v>
      </c>
      <c r="K1113" s="80"/>
      <c r="L1113" s="80"/>
      <c r="M1113" s="76">
        <f>【積算根拠及び契約単価】!$R$9</f>
        <v>0</v>
      </c>
      <c r="N1113" s="77"/>
      <c r="O1113" s="78"/>
      <c r="P1113" s="76">
        <f>IF(J1113&gt;【積算根拠及び契約単価】!$H$11,(【積算根拠及び契約単価】!$H$11-【積算根拠及び契約単価】!$H$10)*【積算根拠及び契約単価】!$R$10,IF(J1113&gt;【積算根拠及び契約単価】!$H$10,(J1113-【積算根拠及び契約単価】!$H$10)*【積算根拠及び契約単価】!$R$10,0))</f>
        <v>0</v>
      </c>
      <c r="Q1113" s="77"/>
      <c r="R1113" s="78"/>
      <c r="S1113" s="76">
        <f>IF(J1113&gt;【積算根拠及び契約単価】!$H$13,(【積算根拠及び契約単価】!$H$13-【積算根拠及び契約単価】!$H$12)*【積算根拠及び契約単価】!$R$12,IF(J1113&gt;【積算根拠及び契約単価】!$H$12,(J1113-【積算根拠及び契約単価】!$H$12)*【積算根拠及び契約単価】!$R$12,0))</f>
        <v>0</v>
      </c>
      <c r="T1113" s="77"/>
      <c r="U1113" s="78"/>
      <c r="V1113" s="76">
        <f>IF(J1113&gt;【積算根拠及び契約単価】!$H$14,(J1113-【積算根拠及び契約単価】!$H$14)*【積算根拠及び契約単価】!$R$14,0)</f>
        <v>0</v>
      </c>
      <c r="W1113" s="77"/>
      <c r="X1113" s="78"/>
      <c r="Y1113" s="75">
        <f t="shared" si="38"/>
        <v>0</v>
      </c>
      <c r="Z1113" s="75"/>
      <c r="AA1113" s="75"/>
      <c r="AB1113" s="75"/>
    </row>
    <row r="1114" spans="1:28" ht="15" customHeight="1" x14ac:dyDescent="0.15">
      <c r="D1114" s="21"/>
      <c r="E1114" s="79" t="s">
        <v>31</v>
      </c>
      <c r="F1114" s="79"/>
      <c r="G1114" s="79"/>
      <c r="H1114" s="80" t="s">
        <v>28</v>
      </c>
      <c r="I1114" s="80"/>
      <c r="J1114" s="80">
        <v>387</v>
      </c>
      <c r="K1114" s="80"/>
      <c r="L1114" s="80"/>
      <c r="M1114" s="76">
        <f>【積算根拠及び契約単価】!$R$9</f>
        <v>0</v>
      </c>
      <c r="N1114" s="77"/>
      <c r="O1114" s="78"/>
      <c r="P1114" s="76">
        <f>IF(J1114&gt;【積算根拠及び契約単価】!$H$11,(【積算根拠及び契約単価】!$H$11-【積算根拠及び契約単価】!$H$10)*【積算根拠及び契約単価】!$R$10,IF(J1114&gt;【積算根拠及び契約単価】!$H$10,(J1114-【積算根拠及び契約単価】!$H$10)*【積算根拠及び契約単価】!$R$10,0))</f>
        <v>0</v>
      </c>
      <c r="Q1114" s="77"/>
      <c r="R1114" s="78"/>
      <c r="S1114" s="76">
        <f>IF(J1114&gt;【積算根拠及び契約単価】!$H$13,(【積算根拠及び契約単価】!$H$13-【積算根拠及び契約単価】!$H$12)*【積算根拠及び契約単価】!$R$12,IF(J1114&gt;【積算根拠及び契約単価】!$H$12,(J1114-【積算根拠及び契約単価】!$H$12)*【積算根拠及び契約単価】!$R$12,0))</f>
        <v>0</v>
      </c>
      <c r="T1114" s="77"/>
      <c r="U1114" s="78"/>
      <c r="V1114" s="76">
        <f>IF(J1114&gt;【積算根拠及び契約単価】!$H$14,(J1114-【積算根拠及び契約単価】!$H$14)*【積算根拠及び契約単価】!$R$14,0)</f>
        <v>0</v>
      </c>
      <c r="W1114" s="77"/>
      <c r="X1114" s="78"/>
      <c r="Y1114" s="75">
        <f t="shared" si="38"/>
        <v>0</v>
      </c>
      <c r="Z1114" s="75"/>
      <c r="AA1114" s="75"/>
      <c r="AB1114" s="75"/>
    </row>
    <row r="1115" spans="1:28" ht="15" customHeight="1" x14ac:dyDescent="0.15">
      <c r="D1115" s="21"/>
      <c r="E1115" s="79" t="s">
        <v>31</v>
      </c>
      <c r="F1115" s="79"/>
      <c r="G1115" s="79"/>
      <c r="H1115" s="80" t="s">
        <v>29</v>
      </c>
      <c r="I1115" s="80"/>
      <c r="J1115" s="80">
        <v>362</v>
      </c>
      <c r="K1115" s="80"/>
      <c r="L1115" s="80"/>
      <c r="M1115" s="76">
        <f>【積算根拠及び契約単価】!$R$9</f>
        <v>0</v>
      </c>
      <c r="N1115" s="77"/>
      <c r="O1115" s="78"/>
      <c r="P1115" s="76">
        <f>IF(J1115&gt;【積算根拠及び契約単価】!$H$11,(【積算根拠及び契約単価】!$H$11-【積算根拠及び契約単価】!$H$10)*【積算根拠及び契約単価】!$R$10,IF(J1115&gt;【積算根拠及び契約単価】!$H$10,(J1115-【積算根拠及び契約単価】!$H$10)*【積算根拠及び契約単価】!$R$10,0))</f>
        <v>0</v>
      </c>
      <c r="Q1115" s="77"/>
      <c r="R1115" s="78"/>
      <c r="S1115" s="76">
        <f>IF(J1115&gt;【積算根拠及び契約単価】!$H$13,(【積算根拠及び契約単価】!$H$13-【積算根拠及び契約単価】!$H$12)*【積算根拠及び契約単価】!$R$12,IF(J1115&gt;【積算根拠及び契約単価】!$H$12,(J1115-【積算根拠及び契約単価】!$H$12)*【積算根拠及び契約単価】!$R$12,0))</f>
        <v>0</v>
      </c>
      <c r="T1115" s="77"/>
      <c r="U1115" s="78"/>
      <c r="V1115" s="76">
        <f>IF(J1115&gt;【積算根拠及び契約単価】!$H$14,(J1115-【積算根拠及び契約単価】!$H$14)*【積算根拠及び契約単価】!$R$14,0)</f>
        <v>0</v>
      </c>
      <c r="W1115" s="77"/>
      <c r="X1115" s="78"/>
      <c r="Y1115" s="75">
        <f t="shared" si="38"/>
        <v>0</v>
      </c>
      <c r="Z1115" s="75"/>
      <c r="AA1115" s="75"/>
      <c r="AB1115" s="75"/>
    </row>
    <row r="1116" spans="1:28" ht="15" customHeight="1" x14ac:dyDescent="0.15">
      <c r="D1116" s="21"/>
      <c r="E1116" s="21"/>
      <c r="F1116" s="22"/>
    </row>
    <row r="1117" spans="1:28" ht="15" customHeight="1" x14ac:dyDescent="0.15">
      <c r="D1117" s="21"/>
      <c r="E1117" s="21"/>
      <c r="F1117" s="22"/>
      <c r="S1117" s="74" t="s">
        <v>32</v>
      </c>
      <c r="T1117" s="74"/>
      <c r="U1117" s="74"/>
      <c r="V1117" s="74"/>
      <c r="W1117" s="74"/>
      <c r="X1117" s="74"/>
      <c r="Y1117" s="75">
        <f t="shared" ref="Y1117" si="39">SUM(Y1092:AB1115)</f>
        <v>0</v>
      </c>
      <c r="Z1117" s="75"/>
      <c r="AA1117" s="75"/>
      <c r="AB1117" s="75"/>
    </row>
    <row r="1118" spans="1:28" ht="15" customHeight="1" x14ac:dyDescent="0.15">
      <c r="D1118" s="21"/>
      <c r="E1118" s="21"/>
      <c r="F1118" s="22"/>
    </row>
    <row r="1119" spans="1:28" ht="15" customHeight="1" x14ac:dyDescent="0.15">
      <c r="A1119" s="35"/>
      <c r="B1119" s="35"/>
      <c r="C1119" s="35"/>
      <c r="D1119" s="35"/>
      <c r="E1119" s="35" t="s">
        <v>240</v>
      </c>
      <c r="F1119" s="22"/>
    </row>
    <row r="1120" spans="1:28" ht="15" customHeight="1" x14ac:dyDescent="0.15">
      <c r="A1120" s="35"/>
      <c r="B1120" s="35"/>
      <c r="C1120" s="35"/>
      <c r="D1120" s="35"/>
      <c r="E1120" s="35" t="s">
        <v>241</v>
      </c>
      <c r="F1120" s="22"/>
    </row>
    <row r="1121" spans="1:22" ht="15" customHeight="1" x14ac:dyDescent="0.15">
      <c r="A1121" s="35"/>
      <c r="B1121" s="35"/>
      <c r="C1121" s="35"/>
      <c r="D1121" s="35"/>
      <c r="E1121" s="35" t="s">
        <v>242</v>
      </c>
      <c r="F1121" s="22"/>
    </row>
    <row r="1122" spans="1:22" ht="15" customHeight="1" x14ac:dyDescent="0.15">
      <c r="A1122" s="35"/>
      <c r="B1122" s="35"/>
      <c r="C1122" s="35"/>
      <c r="D1122" s="35"/>
      <c r="E1122" s="35" t="s">
        <v>243</v>
      </c>
      <c r="F1122" s="22"/>
    </row>
    <row r="1123" spans="1:22" ht="15" customHeight="1" x14ac:dyDescent="0.15">
      <c r="A1123" s="35"/>
      <c r="B1123" s="35"/>
      <c r="C1123" s="35"/>
      <c r="D1123" s="35"/>
      <c r="E1123" s="35" t="s">
        <v>253</v>
      </c>
      <c r="F1123" s="22"/>
    </row>
    <row r="1124" spans="1:22" ht="15" customHeight="1" x14ac:dyDescent="0.15">
      <c r="A1124" s="35"/>
      <c r="B1124" s="35"/>
      <c r="C1124" s="35"/>
      <c r="D1124" s="35"/>
      <c r="E1124" s="35" t="s">
        <v>254</v>
      </c>
      <c r="F1124" s="22"/>
    </row>
    <row r="1125" spans="1:22" ht="15" customHeight="1" x14ac:dyDescent="0.15">
      <c r="A1125" s="35"/>
      <c r="B1125" s="35"/>
      <c r="C1125" s="35"/>
      <c r="E1125" s="35" t="s">
        <v>247</v>
      </c>
      <c r="F1125" s="22"/>
    </row>
    <row r="1126" spans="1:22" ht="15" customHeight="1" x14ac:dyDescent="0.15">
      <c r="A1126" s="35"/>
      <c r="B1126" s="35"/>
      <c r="C1126" s="35"/>
      <c r="E1126" s="20" t="s">
        <v>248</v>
      </c>
    </row>
    <row r="1127" spans="1:22" ht="15" customHeight="1" x14ac:dyDescent="0.15">
      <c r="A1127" s="35"/>
      <c r="B1127" s="35"/>
      <c r="C1127" s="35"/>
      <c r="E1127" s="20" t="s">
        <v>135</v>
      </c>
    </row>
    <row r="1128" spans="1:22" ht="15" customHeight="1" x14ac:dyDescent="0.15">
      <c r="A1128" s="35"/>
      <c r="B1128" s="35"/>
      <c r="C1128" s="35"/>
      <c r="E1128" s="20" t="s">
        <v>244</v>
      </c>
    </row>
    <row r="1129" spans="1:22" ht="15" customHeight="1" x14ac:dyDescent="0.15">
      <c r="A1129" s="35"/>
      <c r="B1129" s="35"/>
      <c r="C1129" s="35"/>
      <c r="E1129" s="20" t="s">
        <v>249</v>
      </c>
    </row>
    <row r="1130" spans="1:22" ht="15" customHeight="1" x14ac:dyDescent="0.15">
      <c r="A1130" s="35"/>
      <c r="B1130" s="35"/>
      <c r="C1130" s="35"/>
      <c r="E1130" s="20" t="s">
        <v>251</v>
      </c>
    </row>
    <row r="1131" spans="1:22" ht="15" customHeight="1" x14ac:dyDescent="0.15">
      <c r="A1131" s="35"/>
      <c r="B1131" s="35"/>
      <c r="C1131" s="35"/>
      <c r="D1131" s="35"/>
      <c r="E1131" s="35" t="s">
        <v>252</v>
      </c>
      <c r="F1131" s="22"/>
    </row>
    <row r="1132" spans="1:22" ht="15" customHeight="1" x14ac:dyDescent="0.15">
      <c r="A1132" s="35"/>
      <c r="B1132" s="35"/>
      <c r="C1132" s="35"/>
      <c r="D1132" s="35"/>
      <c r="E1132" s="35" t="s">
        <v>274</v>
      </c>
      <c r="F1132" s="22"/>
    </row>
    <row r="1133" spans="1:22" ht="15" customHeight="1" x14ac:dyDescent="0.15">
      <c r="D1133" s="21"/>
      <c r="E1133" s="21"/>
      <c r="F1133" s="22"/>
    </row>
    <row r="1134" spans="1:22" ht="15" customHeight="1" x14ac:dyDescent="0.15">
      <c r="D1134" s="21"/>
      <c r="E1134" s="21"/>
      <c r="F1134" s="22"/>
    </row>
    <row r="1135" spans="1:22" ht="15" customHeight="1" x14ac:dyDescent="0.15">
      <c r="A1135" s="32"/>
      <c r="B1135" s="32"/>
      <c r="C1135" s="21"/>
      <c r="E1135" s="27"/>
      <c r="F1135" s="27"/>
      <c r="G1135" s="27"/>
      <c r="H1135" s="27"/>
      <c r="I1135" s="27"/>
      <c r="J1135" s="27"/>
      <c r="K1135" s="27"/>
      <c r="L1135" s="27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</row>
    <row r="1136" spans="1:22" ht="15" customHeight="1" x14ac:dyDescent="0.15">
      <c r="A1136" s="32"/>
      <c r="B1136" s="32"/>
      <c r="C1136" s="21"/>
      <c r="D1136" s="27" t="s">
        <v>0</v>
      </c>
      <c r="E1136" s="27"/>
      <c r="F1136" s="27"/>
      <c r="G1136" s="27"/>
      <c r="H1136" s="27"/>
      <c r="I1136" s="27"/>
      <c r="J1136" s="27"/>
      <c r="K1136" s="27"/>
      <c r="L1136" s="27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</row>
    <row r="1137" spans="1:29" ht="15" customHeight="1" x14ac:dyDescent="0.15">
      <c r="A1137" s="32"/>
      <c r="B1137" s="32"/>
      <c r="C1137" s="21"/>
      <c r="E1137" s="21"/>
      <c r="F1137" s="22"/>
    </row>
    <row r="1138" spans="1:29" ht="15" customHeight="1" x14ac:dyDescent="0.15">
      <c r="A1138" s="32"/>
      <c r="B1138" s="32"/>
      <c r="C1138" s="21"/>
      <c r="D1138" s="21"/>
      <c r="E1138" s="21"/>
      <c r="F1138" s="22"/>
    </row>
    <row r="1139" spans="1:29" ht="15" customHeight="1" x14ac:dyDescent="0.15">
      <c r="A1139" s="32"/>
      <c r="B1139" s="32"/>
      <c r="C1139" s="21"/>
      <c r="D1139" s="21"/>
      <c r="E1139" s="81" t="s">
        <v>1</v>
      </c>
      <c r="F1139" s="81"/>
      <c r="G1139" s="81"/>
      <c r="H1139" s="23" t="s">
        <v>2</v>
      </c>
      <c r="I1139" s="26" t="s">
        <v>122</v>
      </c>
      <c r="J1139" s="26"/>
      <c r="K1139" s="26"/>
    </row>
    <row r="1140" spans="1:29" ht="15" customHeight="1" x14ac:dyDescent="0.15">
      <c r="A1140" s="32"/>
      <c r="B1140" s="32"/>
      <c r="C1140" s="21"/>
      <c r="D1140" s="21"/>
      <c r="E1140" s="81" t="s">
        <v>4</v>
      </c>
      <c r="F1140" s="81"/>
      <c r="G1140" s="81"/>
      <c r="H1140" s="23" t="s">
        <v>2</v>
      </c>
      <c r="I1140" s="20" t="s">
        <v>123</v>
      </c>
    </row>
    <row r="1141" spans="1:29" ht="15" customHeight="1" x14ac:dyDescent="0.15">
      <c r="A1141" s="32"/>
      <c r="B1141" s="32"/>
      <c r="C1141" s="21"/>
      <c r="D1141" s="21"/>
      <c r="E1141" s="81" t="s">
        <v>6</v>
      </c>
      <c r="F1141" s="81"/>
      <c r="G1141" s="81"/>
      <c r="H1141" s="23" t="s">
        <v>2</v>
      </c>
      <c r="I1141" s="20" t="s">
        <v>7</v>
      </c>
    </row>
    <row r="1142" spans="1:29" ht="15" customHeight="1" x14ac:dyDescent="0.15">
      <c r="A1142" s="32"/>
      <c r="B1142" s="32"/>
      <c r="C1142" s="21"/>
      <c r="D1142" s="21"/>
      <c r="E1142" s="21"/>
      <c r="F1142" s="21"/>
      <c r="G1142" s="23"/>
    </row>
    <row r="1143" spans="1:29" ht="15" customHeight="1" x14ac:dyDescent="0.15">
      <c r="A1143" s="32"/>
      <c r="B1143" s="32"/>
      <c r="C1143" s="21"/>
      <c r="D1143" s="21"/>
      <c r="E1143" s="79" t="s">
        <v>8</v>
      </c>
      <c r="F1143" s="79"/>
      <c r="G1143" s="79"/>
      <c r="H1143" s="79"/>
      <c r="I1143" s="79"/>
      <c r="J1143" s="82" t="s">
        <v>9</v>
      </c>
      <c r="K1143" s="82"/>
      <c r="L1143" s="82"/>
      <c r="M1143" s="83" t="s">
        <v>10</v>
      </c>
      <c r="N1143" s="84"/>
      <c r="O1143" s="85"/>
      <c r="P1143" s="74" t="s">
        <v>11</v>
      </c>
      <c r="Q1143" s="74"/>
      <c r="R1143" s="74"/>
      <c r="S1143" s="74"/>
      <c r="T1143" s="74"/>
      <c r="U1143" s="74"/>
      <c r="V1143" s="74"/>
      <c r="W1143" s="74"/>
      <c r="X1143" s="74"/>
      <c r="Y1143" s="74" t="s">
        <v>12</v>
      </c>
      <c r="Z1143" s="74"/>
      <c r="AA1143" s="74"/>
      <c r="AB1143" s="74"/>
    </row>
    <row r="1144" spans="1:29" ht="15" customHeight="1" x14ac:dyDescent="0.15">
      <c r="A1144" s="32"/>
      <c r="B1144" s="32"/>
      <c r="C1144" s="21"/>
      <c r="D1144" s="21"/>
      <c r="E1144" s="79"/>
      <c r="F1144" s="79"/>
      <c r="G1144" s="79"/>
      <c r="H1144" s="79"/>
      <c r="I1144" s="79"/>
      <c r="J1144" s="82"/>
      <c r="K1144" s="82"/>
      <c r="L1144" s="82"/>
      <c r="M1144" s="86"/>
      <c r="N1144" s="87"/>
      <c r="O1144" s="88"/>
      <c r="P1144" s="74" t="s">
        <v>13</v>
      </c>
      <c r="Q1144" s="74"/>
      <c r="R1144" s="74"/>
      <c r="S1144" s="74" t="s">
        <v>14</v>
      </c>
      <c r="T1144" s="74"/>
      <c r="U1144" s="74"/>
      <c r="V1144" s="74" t="s">
        <v>15</v>
      </c>
      <c r="W1144" s="74"/>
      <c r="X1144" s="74"/>
      <c r="Y1144" s="74"/>
      <c r="Z1144" s="74"/>
      <c r="AA1144" s="74"/>
      <c r="AB1144" s="74"/>
    </row>
    <row r="1145" spans="1:29" ht="15" customHeight="1" x14ac:dyDescent="0.15">
      <c r="A1145" s="32"/>
      <c r="B1145" s="32"/>
      <c r="C1145" s="21"/>
      <c r="D1145" s="21"/>
      <c r="E1145" s="79"/>
      <c r="F1145" s="79"/>
      <c r="G1145" s="79"/>
      <c r="H1145" s="79"/>
      <c r="I1145" s="79"/>
      <c r="J1145" s="82"/>
      <c r="K1145" s="82"/>
      <c r="L1145" s="82"/>
      <c r="M1145" s="89"/>
      <c r="N1145" s="90"/>
      <c r="O1145" s="91"/>
      <c r="P1145" s="74"/>
      <c r="Q1145" s="74"/>
      <c r="R1145" s="74"/>
      <c r="S1145" s="74"/>
      <c r="T1145" s="74"/>
      <c r="U1145" s="74"/>
      <c r="V1145" s="74"/>
      <c r="W1145" s="74"/>
      <c r="X1145" s="74"/>
      <c r="Y1145" s="74"/>
      <c r="Z1145" s="74"/>
      <c r="AA1145" s="74"/>
      <c r="AB1145" s="74"/>
    </row>
    <row r="1146" spans="1:29" ht="15" customHeight="1" x14ac:dyDescent="0.15">
      <c r="A1146" s="32"/>
      <c r="B1146" s="32"/>
      <c r="C1146" s="21"/>
      <c r="D1146" s="21"/>
      <c r="E1146" s="79" t="s">
        <v>16</v>
      </c>
      <c r="F1146" s="79"/>
      <c r="G1146" s="79"/>
      <c r="H1146" s="80" t="s">
        <v>30</v>
      </c>
      <c r="I1146" s="80"/>
      <c r="J1146" s="80">
        <v>2410</v>
      </c>
      <c r="K1146" s="80"/>
      <c r="L1146" s="80"/>
      <c r="M1146" s="76">
        <f>【積算根拠及び契約単価】!$R$9</f>
        <v>0</v>
      </c>
      <c r="N1146" s="77"/>
      <c r="O1146" s="78"/>
      <c r="P1146" s="76">
        <f>IF(J1146&gt;【積算根拠及び契約単価】!$H$11,(【積算根拠及び契約単価】!$H$11-【積算根拠及び契約単価】!$H$10)*【積算根拠及び契約単価】!$R$10,IF(J1146&gt;【積算根拠及び契約単価】!$H$10,(J1146-【積算根拠及び契約単価】!$H$10)*【積算根拠及び契約単価】!$R$10,0))</f>
        <v>0</v>
      </c>
      <c r="Q1146" s="77"/>
      <c r="R1146" s="78"/>
      <c r="S1146" s="76">
        <f>IF(J1146&gt;【積算根拠及び契約単価】!$H$13,(【積算根拠及び契約単価】!$H$13-【積算根拠及び契約単価】!$H$12)*【積算根拠及び契約単価】!$R$12,IF(J1146&gt;【積算根拠及び契約単価】!$H$12,(J1146-【積算根拠及び契約単価】!$H$12)*【積算根拠及び契約単価】!$R$12,0))</f>
        <v>0</v>
      </c>
      <c r="T1146" s="77"/>
      <c r="U1146" s="78"/>
      <c r="V1146" s="76">
        <f>IF(J1146&gt;【積算根拠及び契約単価】!$H$14,(J1146-【積算根拠及び契約単価】!$H$14)*【積算根拠及び契約単価】!$R$14,0)</f>
        <v>0</v>
      </c>
      <c r="W1146" s="77"/>
      <c r="X1146" s="78"/>
      <c r="Y1146" s="75">
        <f t="shared" ref="Y1146:Y1169" si="40">ROUNDDOWN(M1146+P1146+S1146+V1146,0)</f>
        <v>0</v>
      </c>
      <c r="Z1146" s="75"/>
      <c r="AA1146" s="75"/>
      <c r="AB1146" s="75"/>
      <c r="AC1146" s="24"/>
    </row>
    <row r="1147" spans="1:29" ht="15" customHeight="1" x14ac:dyDescent="0.15">
      <c r="A1147" s="32"/>
      <c r="B1147" s="32"/>
      <c r="C1147" s="21"/>
      <c r="D1147" s="21"/>
      <c r="E1147" s="79" t="s">
        <v>16</v>
      </c>
      <c r="F1147" s="79"/>
      <c r="G1147" s="79"/>
      <c r="H1147" s="80" t="s">
        <v>18</v>
      </c>
      <c r="I1147" s="80"/>
      <c r="J1147" s="80">
        <v>2180</v>
      </c>
      <c r="K1147" s="80"/>
      <c r="L1147" s="80"/>
      <c r="M1147" s="76">
        <f>【積算根拠及び契約単価】!$R$9</f>
        <v>0</v>
      </c>
      <c r="N1147" s="77"/>
      <c r="O1147" s="78"/>
      <c r="P1147" s="76">
        <f>IF(J1147&gt;【積算根拠及び契約単価】!$H$11,(【積算根拠及び契約単価】!$H$11-【積算根拠及び契約単価】!$H$10)*【積算根拠及び契約単価】!$R$10,IF(J1147&gt;【積算根拠及び契約単価】!$H$10,(J1147-【積算根拠及び契約単価】!$H$10)*【積算根拠及び契約単価】!$R$10,0))</f>
        <v>0</v>
      </c>
      <c r="Q1147" s="77"/>
      <c r="R1147" s="78"/>
      <c r="S1147" s="76">
        <f>IF(J1147&gt;【積算根拠及び契約単価】!$H$13,(【積算根拠及び契約単価】!$H$13-【積算根拠及び契約単価】!$H$12)*【積算根拠及び契約単価】!$R$12,IF(J1147&gt;【積算根拠及び契約単価】!$H$12,(J1147-【積算根拠及び契約単価】!$H$12)*【積算根拠及び契約単価】!$R$12,0))</f>
        <v>0</v>
      </c>
      <c r="T1147" s="77"/>
      <c r="U1147" s="78"/>
      <c r="V1147" s="76">
        <f>IF(J1147&gt;【積算根拠及び契約単価】!$H$14,(J1147-【積算根拠及び契約単価】!$H$14)*【積算根拠及び契約単価】!$R$14,0)</f>
        <v>0</v>
      </c>
      <c r="W1147" s="77"/>
      <c r="X1147" s="78"/>
      <c r="Y1147" s="75">
        <f t="shared" si="40"/>
        <v>0</v>
      </c>
      <c r="Z1147" s="75"/>
      <c r="AA1147" s="75"/>
      <c r="AB1147" s="75"/>
    </row>
    <row r="1148" spans="1:29" ht="15" customHeight="1" x14ac:dyDescent="0.15">
      <c r="D1148" s="21"/>
      <c r="E1148" s="79" t="s">
        <v>16</v>
      </c>
      <c r="F1148" s="79"/>
      <c r="G1148" s="79"/>
      <c r="H1148" s="80" t="s">
        <v>19</v>
      </c>
      <c r="I1148" s="80"/>
      <c r="J1148" s="80">
        <v>1908</v>
      </c>
      <c r="K1148" s="80"/>
      <c r="L1148" s="80"/>
      <c r="M1148" s="76">
        <f>【積算根拠及び契約単価】!$R$9</f>
        <v>0</v>
      </c>
      <c r="N1148" s="77"/>
      <c r="O1148" s="78"/>
      <c r="P1148" s="76">
        <f>IF(J1148&gt;【積算根拠及び契約単価】!$H$11,(【積算根拠及び契約単価】!$H$11-【積算根拠及び契約単価】!$H$10)*【積算根拠及び契約単価】!$R$10,IF(J1148&gt;【積算根拠及び契約単価】!$H$10,(J1148-【積算根拠及び契約単価】!$H$10)*【積算根拠及び契約単価】!$R$10,0))</f>
        <v>0</v>
      </c>
      <c r="Q1148" s="77"/>
      <c r="R1148" s="78"/>
      <c r="S1148" s="76">
        <f>IF(J1148&gt;【積算根拠及び契約単価】!$H$13,(【積算根拠及び契約単価】!$H$13-【積算根拠及び契約単価】!$H$12)*【積算根拠及び契約単価】!$R$12,IF(J1148&gt;【積算根拠及び契約単価】!$H$12,(J1148-【積算根拠及び契約単価】!$H$12)*【積算根拠及び契約単価】!$R$12,0))</f>
        <v>0</v>
      </c>
      <c r="T1148" s="77"/>
      <c r="U1148" s="78"/>
      <c r="V1148" s="76">
        <f>IF(J1148&gt;【積算根拠及び契約単価】!$H$14,(J1148-【積算根拠及び契約単価】!$H$14)*【積算根拠及び契約単価】!$R$14,0)</f>
        <v>0</v>
      </c>
      <c r="W1148" s="77"/>
      <c r="X1148" s="78"/>
      <c r="Y1148" s="75">
        <f t="shared" si="40"/>
        <v>0</v>
      </c>
      <c r="Z1148" s="75"/>
      <c r="AA1148" s="75"/>
      <c r="AB1148" s="75"/>
    </row>
    <row r="1149" spans="1:29" ht="15" customHeight="1" x14ac:dyDescent="0.15">
      <c r="D1149" s="21"/>
      <c r="E1149" s="79" t="s">
        <v>16</v>
      </c>
      <c r="F1149" s="79"/>
      <c r="G1149" s="79"/>
      <c r="H1149" s="80" t="s">
        <v>20</v>
      </c>
      <c r="I1149" s="80"/>
      <c r="J1149" s="80">
        <v>2252</v>
      </c>
      <c r="K1149" s="80"/>
      <c r="L1149" s="80"/>
      <c r="M1149" s="76">
        <f>【積算根拠及び契約単価】!$R$9</f>
        <v>0</v>
      </c>
      <c r="N1149" s="77"/>
      <c r="O1149" s="78"/>
      <c r="P1149" s="76">
        <f>IF(J1149&gt;【積算根拠及び契約単価】!$H$11,(【積算根拠及び契約単価】!$H$11-【積算根拠及び契約単価】!$H$10)*【積算根拠及び契約単価】!$R$10,IF(J1149&gt;【積算根拠及び契約単価】!$H$10,(J1149-【積算根拠及び契約単価】!$H$10)*【積算根拠及び契約単価】!$R$10,0))</f>
        <v>0</v>
      </c>
      <c r="Q1149" s="77"/>
      <c r="R1149" s="78"/>
      <c r="S1149" s="76">
        <f>IF(J1149&gt;【積算根拠及び契約単価】!$H$13,(【積算根拠及び契約単価】!$H$13-【積算根拠及び契約単価】!$H$12)*【積算根拠及び契約単価】!$R$12,IF(J1149&gt;【積算根拠及び契約単価】!$H$12,(J1149-【積算根拠及び契約単価】!$H$12)*【積算根拠及び契約単価】!$R$12,0))</f>
        <v>0</v>
      </c>
      <c r="T1149" s="77"/>
      <c r="U1149" s="78"/>
      <c r="V1149" s="76">
        <f>IF(J1149&gt;【積算根拠及び契約単価】!$H$14,(J1149-【積算根拠及び契約単価】!$H$14)*【積算根拠及び契約単価】!$R$14,0)</f>
        <v>0</v>
      </c>
      <c r="W1149" s="77"/>
      <c r="X1149" s="78"/>
      <c r="Y1149" s="75">
        <f t="shared" si="40"/>
        <v>0</v>
      </c>
      <c r="Z1149" s="75"/>
      <c r="AA1149" s="75"/>
      <c r="AB1149" s="75"/>
    </row>
    <row r="1150" spans="1:29" ht="15" customHeight="1" x14ac:dyDescent="0.15">
      <c r="D1150" s="21"/>
      <c r="E1150" s="79" t="s">
        <v>16</v>
      </c>
      <c r="F1150" s="79"/>
      <c r="G1150" s="79"/>
      <c r="H1150" s="80" t="s">
        <v>21</v>
      </c>
      <c r="I1150" s="80"/>
      <c r="J1150" s="80">
        <v>2208</v>
      </c>
      <c r="K1150" s="80"/>
      <c r="L1150" s="80"/>
      <c r="M1150" s="76">
        <f>【積算根拠及び契約単価】!$R$9</f>
        <v>0</v>
      </c>
      <c r="N1150" s="77"/>
      <c r="O1150" s="78"/>
      <c r="P1150" s="76">
        <f>IF(J1150&gt;【積算根拠及び契約単価】!$H$11,(【積算根拠及び契約単価】!$H$11-【積算根拠及び契約単価】!$H$10)*【積算根拠及び契約単価】!$R$10,IF(J1150&gt;【積算根拠及び契約単価】!$H$10,(J1150-【積算根拠及び契約単価】!$H$10)*【積算根拠及び契約単価】!$R$10,0))</f>
        <v>0</v>
      </c>
      <c r="Q1150" s="77"/>
      <c r="R1150" s="78"/>
      <c r="S1150" s="76">
        <f>IF(J1150&gt;【積算根拠及び契約単価】!$H$13,(【積算根拠及び契約単価】!$H$13-【積算根拠及び契約単価】!$H$12)*【積算根拠及び契約単価】!$R$12,IF(J1150&gt;【積算根拠及び契約単価】!$H$12,(J1150-【積算根拠及び契約単価】!$H$12)*【積算根拠及び契約単価】!$R$12,0))</f>
        <v>0</v>
      </c>
      <c r="T1150" s="77"/>
      <c r="U1150" s="78"/>
      <c r="V1150" s="76">
        <f>IF(J1150&gt;【積算根拠及び契約単価】!$H$14,(J1150-【積算根拠及び契約単価】!$H$14)*【積算根拠及び契約単価】!$R$14,0)</f>
        <v>0</v>
      </c>
      <c r="W1150" s="77"/>
      <c r="X1150" s="78"/>
      <c r="Y1150" s="75">
        <f t="shared" si="40"/>
        <v>0</v>
      </c>
      <c r="Z1150" s="75"/>
      <c r="AA1150" s="75"/>
      <c r="AB1150" s="75"/>
    </row>
    <row r="1151" spans="1:29" ht="15" customHeight="1" x14ac:dyDescent="0.15">
      <c r="D1151" s="21"/>
      <c r="E1151" s="79" t="s">
        <v>16</v>
      </c>
      <c r="F1151" s="79"/>
      <c r="G1151" s="79"/>
      <c r="H1151" s="80" t="s">
        <v>22</v>
      </c>
      <c r="I1151" s="80"/>
      <c r="J1151" s="80">
        <v>2081</v>
      </c>
      <c r="K1151" s="80"/>
      <c r="L1151" s="80"/>
      <c r="M1151" s="76">
        <f>【積算根拠及び契約単価】!$R$9</f>
        <v>0</v>
      </c>
      <c r="N1151" s="77"/>
      <c r="O1151" s="78"/>
      <c r="P1151" s="76">
        <f>IF(J1151&gt;【積算根拠及び契約単価】!$H$11,(【積算根拠及び契約単価】!$H$11-【積算根拠及び契約単価】!$H$10)*【積算根拠及び契約単価】!$R$10,IF(J1151&gt;【積算根拠及び契約単価】!$H$10,(J1151-【積算根拠及び契約単価】!$H$10)*【積算根拠及び契約単価】!$R$10,0))</f>
        <v>0</v>
      </c>
      <c r="Q1151" s="77"/>
      <c r="R1151" s="78"/>
      <c r="S1151" s="76">
        <f>IF(J1151&gt;【積算根拠及び契約単価】!$H$13,(【積算根拠及び契約単価】!$H$13-【積算根拠及び契約単価】!$H$12)*【積算根拠及び契約単価】!$R$12,IF(J1151&gt;【積算根拠及び契約単価】!$H$12,(J1151-【積算根拠及び契約単価】!$H$12)*【積算根拠及び契約単価】!$R$12,0))</f>
        <v>0</v>
      </c>
      <c r="T1151" s="77"/>
      <c r="U1151" s="78"/>
      <c r="V1151" s="76">
        <f>IF(J1151&gt;【積算根拠及び契約単価】!$H$14,(J1151-【積算根拠及び契約単価】!$H$14)*【積算根拠及び契約単価】!$R$14,0)</f>
        <v>0</v>
      </c>
      <c r="W1151" s="77"/>
      <c r="X1151" s="78"/>
      <c r="Y1151" s="75">
        <f t="shared" si="40"/>
        <v>0</v>
      </c>
      <c r="Z1151" s="75"/>
      <c r="AA1151" s="75"/>
      <c r="AB1151" s="75"/>
    </row>
    <row r="1152" spans="1:29" ht="15" customHeight="1" x14ac:dyDescent="0.15">
      <c r="E1152" s="79" t="s">
        <v>16</v>
      </c>
      <c r="F1152" s="79"/>
      <c r="G1152" s="79"/>
      <c r="H1152" s="80" t="s">
        <v>23</v>
      </c>
      <c r="I1152" s="80"/>
      <c r="J1152" s="80">
        <v>2260</v>
      </c>
      <c r="K1152" s="80"/>
      <c r="L1152" s="80"/>
      <c r="M1152" s="76">
        <f>【積算根拠及び契約単価】!$R$9</f>
        <v>0</v>
      </c>
      <c r="N1152" s="77"/>
      <c r="O1152" s="78"/>
      <c r="P1152" s="76">
        <f>IF(J1152&gt;【積算根拠及び契約単価】!$H$11,(【積算根拠及び契約単価】!$H$11-【積算根拠及び契約単価】!$H$10)*【積算根拠及び契約単価】!$R$10,IF(J1152&gt;【積算根拠及び契約単価】!$H$10,(J1152-【積算根拠及び契約単価】!$H$10)*【積算根拠及び契約単価】!$R$10,0))</f>
        <v>0</v>
      </c>
      <c r="Q1152" s="77"/>
      <c r="R1152" s="78"/>
      <c r="S1152" s="76">
        <f>IF(J1152&gt;【積算根拠及び契約単価】!$H$13,(【積算根拠及び契約単価】!$H$13-【積算根拠及び契約単価】!$H$12)*【積算根拠及び契約単価】!$R$12,IF(J1152&gt;【積算根拠及び契約単価】!$H$12,(J1152-【積算根拠及び契約単価】!$H$12)*【積算根拠及び契約単価】!$R$12,0))</f>
        <v>0</v>
      </c>
      <c r="T1152" s="77"/>
      <c r="U1152" s="78"/>
      <c r="V1152" s="76">
        <f>IF(J1152&gt;【積算根拠及び契約単価】!$H$14,(J1152-【積算根拠及び契約単価】!$H$14)*【積算根拠及び契約単価】!$R$14,0)</f>
        <v>0</v>
      </c>
      <c r="W1152" s="77"/>
      <c r="X1152" s="78"/>
      <c r="Y1152" s="75">
        <f t="shared" si="40"/>
        <v>0</v>
      </c>
      <c r="Z1152" s="75"/>
      <c r="AA1152" s="75"/>
      <c r="AB1152" s="75"/>
    </row>
    <row r="1153" spans="4:28" ht="15" customHeight="1" x14ac:dyDescent="0.15">
      <c r="E1153" s="79" t="s">
        <v>16</v>
      </c>
      <c r="F1153" s="79"/>
      <c r="G1153" s="79"/>
      <c r="H1153" s="80" t="s">
        <v>24</v>
      </c>
      <c r="I1153" s="80"/>
      <c r="J1153" s="80">
        <v>2241</v>
      </c>
      <c r="K1153" s="80"/>
      <c r="L1153" s="80"/>
      <c r="M1153" s="76">
        <f>【積算根拠及び契約単価】!$R$9</f>
        <v>0</v>
      </c>
      <c r="N1153" s="77"/>
      <c r="O1153" s="78"/>
      <c r="P1153" s="76">
        <f>IF(J1153&gt;【積算根拠及び契約単価】!$H$11,(【積算根拠及び契約単価】!$H$11-【積算根拠及び契約単価】!$H$10)*【積算根拠及び契約単価】!$R$10,IF(J1153&gt;【積算根拠及び契約単価】!$H$10,(J1153-【積算根拠及び契約単価】!$H$10)*【積算根拠及び契約単価】!$R$10,0))</f>
        <v>0</v>
      </c>
      <c r="Q1153" s="77"/>
      <c r="R1153" s="78"/>
      <c r="S1153" s="76">
        <f>IF(J1153&gt;【積算根拠及び契約単価】!$H$13,(【積算根拠及び契約単価】!$H$13-【積算根拠及び契約単価】!$H$12)*【積算根拠及び契約単価】!$R$12,IF(J1153&gt;【積算根拠及び契約単価】!$H$12,(J1153-【積算根拠及び契約単価】!$H$12)*【積算根拠及び契約単価】!$R$12,0))</f>
        <v>0</v>
      </c>
      <c r="T1153" s="77"/>
      <c r="U1153" s="78"/>
      <c r="V1153" s="76">
        <f>IF(J1153&gt;【積算根拠及び契約単価】!$H$14,(J1153-【積算根拠及び契約単価】!$H$14)*【積算根拠及び契約単価】!$R$14,0)</f>
        <v>0</v>
      </c>
      <c r="W1153" s="77"/>
      <c r="X1153" s="78"/>
      <c r="Y1153" s="75">
        <f t="shared" si="40"/>
        <v>0</v>
      </c>
      <c r="Z1153" s="75"/>
      <c r="AA1153" s="75"/>
      <c r="AB1153" s="75"/>
    </row>
    <row r="1154" spans="4:28" ht="15" customHeight="1" x14ac:dyDescent="0.15">
      <c r="E1154" s="79" t="s">
        <v>16</v>
      </c>
      <c r="F1154" s="79"/>
      <c r="G1154" s="79"/>
      <c r="H1154" s="80" t="s">
        <v>25</v>
      </c>
      <c r="I1154" s="80"/>
      <c r="J1154" s="80">
        <v>2437</v>
      </c>
      <c r="K1154" s="80"/>
      <c r="L1154" s="80"/>
      <c r="M1154" s="76">
        <f>【積算根拠及び契約単価】!$R$9</f>
        <v>0</v>
      </c>
      <c r="N1154" s="77"/>
      <c r="O1154" s="78"/>
      <c r="P1154" s="76">
        <f>IF(J1154&gt;【積算根拠及び契約単価】!$H$11,(【積算根拠及び契約単価】!$H$11-【積算根拠及び契約単価】!$H$10)*【積算根拠及び契約単価】!$R$10,IF(J1154&gt;【積算根拠及び契約単価】!$H$10,(J1154-【積算根拠及び契約単価】!$H$10)*【積算根拠及び契約単価】!$R$10,0))</f>
        <v>0</v>
      </c>
      <c r="Q1154" s="77"/>
      <c r="R1154" s="78"/>
      <c r="S1154" s="76">
        <f>IF(J1154&gt;【積算根拠及び契約単価】!$H$13,(【積算根拠及び契約単価】!$H$13-【積算根拠及び契約単価】!$H$12)*【積算根拠及び契約単価】!$R$12,IF(J1154&gt;【積算根拠及び契約単価】!$H$12,(J1154-【積算根拠及び契約単価】!$H$12)*【積算根拠及び契約単価】!$R$12,0))</f>
        <v>0</v>
      </c>
      <c r="T1154" s="77"/>
      <c r="U1154" s="78"/>
      <c r="V1154" s="76">
        <f>IF(J1154&gt;【積算根拠及び契約単価】!$H$14,(J1154-【積算根拠及び契約単価】!$H$14)*【積算根拠及び契約単価】!$R$14,0)</f>
        <v>0</v>
      </c>
      <c r="W1154" s="77"/>
      <c r="X1154" s="78"/>
      <c r="Y1154" s="75">
        <f t="shared" si="40"/>
        <v>0</v>
      </c>
      <c r="Z1154" s="75"/>
      <c r="AA1154" s="75"/>
      <c r="AB1154" s="75"/>
    </row>
    <row r="1155" spans="4:28" ht="15" customHeight="1" x14ac:dyDescent="0.15">
      <c r="E1155" s="79" t="s">
        <v>26</v>
      </c>
      <c r="F1155" s="79"/>
      <c r="G1155" s="79"/>
      <c r="H1155" s="80" t="s">
        <v>27</v>
      </c>
      <c r="I1155" s="80"/>
      <c r="J1155" s="80">
        <v>2452</v>
      </c>
      <c r="K1155" s="80"/>
      <c r="L1155" s="80"/>
      <c r="M1155" s="76">
        <f>【積算根拠及び契約単価】!$R$9</f>
        <v>0</v>
      </c>
      <c r="N1155" s="77"/>
      <c r="O1155" s="78"/>
      <c r="P1155" s="76">
        <f>IF(J1155&gt;【積算根拠及び契約単価】!$H$11,(【積算根拠及び契約単価】!$H$11-【積算根拠及び契約単価】!$H$10)*【積算根拠及び契約単価】!$R$10,IF(J1155&gt;【積算根拠及び契約単価】!$H$10,(J1155-【積算根拠及び契約単価】!$H$10)*【積算根拠及び契約単価】!$R$10,0))</f>
        <v>0</v>
      </c>
      <c r="Q1155" s="77"/>
      <c r="R1155" s="78"/>
      <c r="S1155" s="76">
        <f>IF(J1155&gt;【積算根拠及び契約単価】!$H$13,(【積算根拠及び契約単価】!$H$13-【積算根拠及び契約単価】!$H$12)*【積算根拠及び契約単価】!$R$12,IF(J1155&gt;【積算根拠及び契約単価】!$H$12,(J1155-【積算根拠及び契約単価】!$H$12)*【積算根拠及び契約単価】!$R$12,0))</f>
        <v>0</v>
      </c>
      <c r="T1155" s="77"/>
      <c r="U1155" s="78"/>
      <c r="V1155" s="76">
        <f>IF(J1155&gt;【積算根拠及び契約単価】!$H$14,(J1155-【積算根拠及び契約単価】!$H$14)*【積算根拠及び契約単価】!$R$14,0)</f>
        <v>0</v>
      </c>
      <c r="W1155" s="77"/>
      <c r="X1155" s="78"/>
      <c r="Y1155" s="75">
        <f t="shared" si="40"/>
        <v>0</v>
      </c>
      <c r="Z1155" s="75"/>
      <c r="AA1155" s="75"/>
      <c r="AB1155" s="75"/>
    </row>
    <row r="1156" spans="4:28" ht="15" customHeight="1" x14ac:dyDescent="0.15">
      <c r="E1156" s="79" t="s">
        <v>26</v>
      </c>
      <c r="F1156" s="79"/>
      <c r="G1156" s="79"/>
      <c r="H1156" s="80" t="s">
        <v>28</v>
      </c>
      <c r="I1156" s="80"/>
      <c r="J1156" s="80">
        <v>2083</v>
      </c>
      <c r="K1156" s="80"/>
      <c r="L1156" s="80"/>
      <c r="M1156" s="76">
        <f>【積算根拠及び契約単価】!$R$9</f>
        <v>0</v>
      </c>
      <c r="N1156" s="77"/>
      <c r="O1156" s="78"/>
      <c r="P1156" s="76">
        <f>IF(J1156&gt;【積算根拠及び契約単価】!$H$11,(【積算根拠及び契約単価】!$H$11-【積算根拠及び契約単価】!$H$10)*【積算根拠及び契約単価】!$R$10,IF(J1156&gt;【積算根拠及び契約単価】!$H$10,(J1156-【積算根拠及び契約単価】!$H$10)*【積算根拠及び契約単価】!$R$10,0))</f>
        <v>0</v>
      </c>
      <c r="Q1156" s="77"/>
      <c r="R1156" s="78"/>
      <c r="S1156" s="76">
        <f>IF(J1156&gt;【積算根拠及び契約単価】!$H$13,(【積算根拠及び契約単価】!$H$13-【積算根拠及び契約単価】!$H$12)*【積算根拠及び契約単価】!$R$12,IF(J1156&gt;【積算根拠及び契約単価】!$H$12,(J1156-【積算根拠及び契約単価】!$H$12)*【積算根拠及び契約単価】!$R$12,0))</f>
        <v>0</v>
      </c>
      <c r="T1156" s="77"/>
      <c r="U1156" s="78"/>
      <c r="V1156" s="76">
        <f>IF(J1156&gt;【積算根拠及び契約単価】!$H$14,(J1156-【積算根拠及び契約単価】!$H$14)*【積算根拠及び契約単価】!$R$14,0)</f>
        <v>0</v>
      </c>
      <c r="W1156" s="77"/>
      <c r="X1156" s="78"/>
      <c r="Y1156" s="75">
        <f t="shared" si="40"/>
        <v>0</v>
      </c>
      <c r="Z1156" s="75"/>
      <c r="AA1156" s="75"/>
      <c r="AB1156" s="75"/>
    </row>
    <row r="1157" spans="4:28" ht="15" customHeight="1" x14ac:dyDescent="0.15">
      <c r="E1157" s="79" t="s">
        <v>26</v>
      </c>
      <c r="F1157" s="79"/>
      <c r="G1157" s="79"/>
      <c r="H1157" s="80" t="s">
        <v>29</v>
      </c>
      <c r="I1157" s="80"/>
      <c r="J1157" s="80">
        <v>2031</v>
      </c>
      <c r="K1157" s="80"/>
      <c r="L1157" s="80"/>
      <c r="M1157" s="76">
        <f>【積算根拠及び契約単価】!$R$9</f>
        <v>0</v>
      </c>
      <c r="N1157" s="77"/>
      <c r="O1157" s="78"/>
      <c r="P1157" s="76">
        <f>IF(J1157&gt;【積算根拠及び契約単価】!$H$11,(【積算根拠及び契約単価】!$H$11-【積算根拠及び契約単価】!$H$10)*【積算根拠及び契約単価】!$R$10,IF(J1157&gt;【積算根拠及び契約単価】!$H$10,(J1157-【積算根拠及び契約単価】!$H$10)*【積算根拠及び契約単価】!$R$10,0))</f>
        <v>0</v>
      </c>
      <c r="Q1157" s="77"/>
      <c r="R1157" s="78"/>
      <c r="S1157" s="76">
        <f>IF(J1157&gt;【積算根拠及び契約単価】!$H$13,(【積算根拠及び契約単価】!$H$13-【積算根拠及び契約単価】!$H$12)*【積算根拠及び契約単価】!$R$12,IF(J1157&gt;【積算根拠及び契約単価】!$H$12,(J1157-【積算根拠及び契約単価】!$H$12)*【積算根拠及び契約単価】!$R$12,0))</f>
        <v>0</v>
      </c>
      <c r="T1157" s="77"/>
      <c r="U1157" s="78"/>
      <c r="V1157" s="76">
        <f>IF(J1157&gt;【積算根拠及び契約単価】!$H$14,(J1157-【積算根拠及び契約単価】!$H$14)*【積算根拠及び契約単価】!$R$14,0)</f>
        <v>0</v>
      </c>
      <c r="W1157" s="77"/>
      <c r="X1157" s="78"/>
      <c r="Y1157" s="75">
        <f t="shared" si="40"/>
        <v>0</v>
      </c>
      <c r="Z1157" s="75"/>
      <c r="AA1157" s="75"/>
      <c r="AB1157" s="75"/>
    </row>
    <row r="1158" spans="4:28" ht="15" customHeight="1" x14ac:dyDescent="0.15">
      <c r="D1158" s="21"/>
      <c r="E1158" s="79" t="s">
        <v>26</v>
      </c>
      <c r="F1158" s="79"/>
      <c r="G1158" s="79"/>
      <c r="H1158" s="80" t="s">
        <v>30</v>
      </c>
      <c r="I1158" s="80"/>
      <c r="J1158" s="80">
        <v>2311</v>
      </c>
      <c r="K1158" s="80"/>
      <c r="L1158" s="80"/>
      <c r="M1158" s="76">
        <f>【積算根拠及び契約単価】!$R$9</f>
        <v>0</v>
      </c>
      <c r="N1158" s="77"/>
      <c r="O1158" s="78"/>
      <c r="P1158" s="76">
        <f>IF(J1158&gt;【積算根拠及び契約単価】!$H$11,(【積算根拠及び契約単価】!$H$11-【積算根拠及び契約単価】!$H$10)*【積算根拠及び契約単価】!$R$10,IF(J1158&gt;【積算根拠及び契約単価】!$H$10,(J1158-【積算根拠及び契約単価】!$H$10)*【積算根拠及び契約単価】!$R$10,0))</f>
        <v>0</v>
      </c>
      <c r="Q1158" s="77"/>
      <c r="R1158" s="78"/>
      <c r="S1158" s="76">
        <f>IF(J1158&gt;【積算根拠及び契約単価】!$H$13,(【積算根拠及び契約単価】!$H$13-【積算根拠及び契約単価】!$H$12)*【積算根拠及び契約単価】!$R$12,IF(J1158&gt;【積算根拠及び契約単価】!$H$12,(J1158-【積算根拠及び契約単価】!$H$12)*【積算根拠及び契約単価】!$R$12,0))</f>
        <v>0</v>
      </c>
      <c r="T1158" s="77"/>
      <c r="U1158" s="78"/>
      <c r="V1158" s="76">
        <f>IF(J1158&gt;【積算根拠及び契約単価】!$H$14,(J1158-【積算根拠及び契約単価】!$H$14)*【積算根拠及び契約単価】!$R$14,0)</f>
        <v>0</v>
      </c>
      <c r="W1158" s="77"/>
      <c r="X1158" s="78"/>
      <c r="Y1158" s="75">
        <f t="shared" si="40"/>
        <v>0</v>
      </c>
      <c r="Z1158" s="75"/>
      <c r="AA1158" s="75"/>
      <c r="AB1158" s="75"/>
    </row>
    <row r="1159" spans="4:28" ht="15" customHeight="1" x14ac:dyDescent="0.15">
      <c r="D1159" s="21"/>
      <c r="E1159" s="79" t="s">
        <v>26</v>
      </c>
      <c r="F1159" s="79"/>
      <c r="G1159" s="79"/>
      <c r="H1159" s="80" t="s">
        <v>18</v>
      </c>
      <c r="I1159" s="80"/>
      <c r="J1159" s="80">
        <v>2187</v>
      </c>
      <c r="K1159" s="80"/>
      <c r="L1159" s="80"/>
      <c r="M1159" s="76">
        <f>【積算根拠及び契約単価】!$R$9</f>
        <v>0</v>
      </c>
      <c r="N1159" s="77"/>
      <c r="O1159" s="78"/>
      <c r="P1159" s="76">
        <f>IF(J1159&gt;【積算根拠及び契約単価】!$H$11,(【積算根拠及び契約単価】!$H$11-【積算根拠及び契約単価】!$H$10)*【積算根拠及び契約単価】!$R$10,IF(J1159&gt;【積算根拠及び契約単価】!$H$10,(J1159-【積算根拠及び契約単価】!$H$10)*【積算根拠及び契約単価】!$R$10,0))</f>
        <v>0</v>
      </c>
      <c r="Q1159" s="77"/>
      <c r="R1159" s="78"/>
      <c r="S1159" s="76">
        <f>IF(J1159&gt;【積算根拠及び契約単価】!$H$13,(【積算根拠及び契約単価】!$H$13-【積算根拠及び契約単価】!$H$12)*【積算根拠及び契約単価】!$R$12,IF(J1159&gt;【積算根拠及び契約単価】!$H$12,(J1159-【積算根拠及び契約単価】!$H$12)*【積算根拠及び契約単価】!$R$12,0))</f>
        <v>0</v>
      </c>
      <c r="T1159" s="77"/>
      <c r="U1159" s="78"/>
      <c r="V1159" s="76">
        <f>IF(J1159&gt;【積算根拠及び契約単価】!$H$14,(J1159-【積算根拠及び契約単価】!$H$14)*【積算根拠及び契約単価】!$R$14,0)</f>
        <v>0</v>
      </c>
      <c r="W1159" s="77"/>
      <c r="X1159" s="78"/>
      <c r="Y1159" s="75">
        <f t="shared" si="40"/>
        <v>0</v>
      </c>
      <c r="Z1159" s="75"/>
      <c r="AA1159" s="75"/>
      <c r="AB1159" s="75"/>
    </row>
    <row r="1160" spans="4:28" ht="15" customHeight="1" x14ac:dyDescent="0.15">
      <c r="D1160" s="21"/>
      <c r="E1160" s="79" t="s">
        <v>26</v>
      </c>
      <c r="F1160" s="79"/>
      <c r="G1160" s="79"/>
      <c r="H1160" s="80" t="s">
        <v>19</v>
      </c>
      <c r="I1160" s="80"/>
      <c r="J1160" s="80">
        <v>1856</v>
      </c>
      <c r="K1160" s="80"/>
      <c r="L1160" s="80"/>
      <c r="M1160" s="76">
        <f>【積算根拠及び契約単価】!$R$9</f>
        <v>0</v>
      </c>
      <c r="N1160" s="77"/>
      <c r="O1160" s="78"/>
      <c r="P1160" s="76">
        <f>IF(J1160&gt;【積算根拠及び契約単価】!$H$11,(【積算根拠及び契約単価】!$H$11-【積算根拠及び契約単価】!$H$10)*【積算根拠及び契約単価】!$R$10,IF(J1160&gt;【積算根拠及び契約単価】!$H$10,(J1160-【積算根拠及び契約単価】!$H$10)*【積算根拠及び契約単価】!$R$10,0))</f>
        <v>0</v>
      </c>
      <c r="Q1160" s="77"/>
      <c r="R1160" s="78"/>
      <c r="S1160" s="76">
        <f>IF(J1160&gt;【積算根拠及び契約単価】!$H$13,(【積算根拠及び契約単価】!$H$13-【積算根拠及び契約単価】!$H$12)*【積算根拠及び契約単価】!$R$12,IF(J1160&gt;【積算根拠及び契約単価】!$H$12,(J1160-【積算根拠及び契約単価】!$H$12)*【積算根拠及び契約単価】!$R$12,0))</f>
        <v>0</v>
      </c>
      <c r="T1160" s="77"/>
      <c r="U1160" s="78"/>
      <c r="V1160" s="76">
        <f>IF(J1160&gt;【積算根拠及び契約単価】!$H$14,(J1160-【積算根拠及び契約単価】!$H$14)*【積算根拠及び契約単価】!$R$14,0)</f>
        <v>0</v>
      </c>
      <c r="W1160" s="77"/>
      <c r="X1160" s="78"/>
      <c r="Y1160" s="75">
        <f t="shared" si="40"/>
        <v>0</v>
      </c>
      <c r="Z1160" s="75"/>
      <c r="AA1160" s="75"/>
      <c r="AB1160" s="75"/>
    </row>
    <row r="1161" spans="4:28" ht="15" customHeight="1" x14ac:dyDescent="0.15">
      <c r="D1161" s="21"/>
      <c r="E1161" s="79" t="s">
        <v>26</v>
      </c>
      <c r="F1161" s="79"/>
      <c r="G1161" s="79"/>
      <c r="H1161" s="80" t="s">
        <v>20</v>
      </c>
      <c r="I1161" s="80"/>
      <c r="J1161" s="80">
        <v>2086</v>
      </c>
      <c r="K1161" s="80"/>
      <c r="L1161" s="80"/>
      <c r="M1161" s="76">
        <f>【積算根拠及び契約単価】!$R$9</f>
        <v>0</v>
      </c>
      <c r="N1161" s="77"/>
      <c r="O1161" s="78"/>
      <c r="P1161" s="76">
        <f>IF(J1161&gt;【積算根拠及び契約単価】!$H$11,(【積算根拠及び契約単価】!$H$11-【積算根拠及び契約単価】!$H$10)*【積算根拠及び契約単価】!$R$10,IF(J1161&gt;【積算根拠及び契約単価】!$H$10,(J1161-【積算根拠及び契約単価】!$H$10)*【積算根拠及び契約単価】!$R$10,0))</f>
        <v>0</v>
      </c>
      <c r="Q1161" s="77"/>
      <c r="R1161" s="78"/>
      <c r="S1161" s="76">
        <f>IF(J1161&gt;【積算根拠及び契約単価】!$H$13,(【積算根拠及び契約単価】!$H$13-【積算根拠及び契約単価】!$H$12)*【積算根拠及び契約単価】!$R$12,IF(J1161&gt;【積算根拠及び契約単価】!$H$12,(J1161-【積算根拠及び契約単価】!$H$12)*【積算根拠及び契約単価】!$R$12,0))</f>
        <v>0</v>
      </c>
      <c r="T1161" s="77"/>
      <c r="U1161" s="78"/>
      <c r="V1161" s="76">
        <f>IF(J1161&gt;【積算根拠及び契約単価】!$H$14,(J1161-【積算根拠及び契約単価】!$H$14)*【積算根拠及び契約単価】!$R$14,0)</f>
        <v>0</v>
      </c>
      <c r="W1161" s="77"/>
      <c r="X1161" s="78"/>
      <c r="Y1161" s="75">
        <f t="shared" si="40"/>
        <v>0</v>
      </c>
      <c r="Z1161" s="75"/>
      <c r="AA1161" s="75"/>
      <c r="AB1161" s="75"/>
    </row>
    <row r="1162" spans="4:28" ht="15" customHeight="1" x14ac:dyDescent="0.15">
      <c r="D1162" s="21"/>
      <c r="E1162" s="79" t="s">
        <v>26</v>
      </c>
      <c r="F1162" s="79"/>
      <c r="G1162" s="79"/>
      <c r="H1162" s="80" t="s">
        <v>21</v>
      </c>
      <c r="I1162" s="80"/>
      <c r="J1162" s="80">
        <v>2230</v>
      </c>
      <c r="K1162" s="80"/>
      <c r="L1162" s="80"/>
      <c r="M1162" s="76">
        <f>【積算根拠及び契約単価】!$R$9</f>
        <v>0</v>
      </c>
      <c r="N1162" s="77"/>
      <c r="O1162" s="78"/>
      <c r="P1162" s="76">
        <f>IF(J1162&gt;【積算根拠及び契約単価】!$H$11,(【積算根拠及び契約単価】!$H$11-【積算根拠及び契約単価】!$H$10)*【積算根拠及び契約単価】!$R$10,IF(J1162&gt;【積算根拠及び契約単価】!$H$10,(J1162-【積算根拠及び契約単価】!$H$10)*【積算根拠及び契約単価】!$R$10,0))</f>
        <v>0</v>
      </c>
      <c r="Q1162" s="77"/>
      <c r="R1162" s="78"/>
      <c r="S1162" s="76">
        <f>IF(J1162&gt;【積算根拠及び契約単価】!$H$13,(【積算根拠及び契約単価】!$H$13-【積算根拠及び契約単価】!$H$12)*【積算根拠及び契約単価】!$R$12,IF(J1162&gt;【積算根拠及び契約単価】!$H$12,(J1162-【積算根拠及び契約単価】!$H$12)*【積算根拠及び契約単価】!$R$12,0))</f>
        <v>0</v>
      </c>
      <c r="T1162" s="77"/>
      <c r="U1162" s="78"/>
      <c r="V1162" s="76">
        <f>IF(J1162&gt;【積算根拠及び契約単価】!$H$14,(J1162-【積算根拠及び契約単価】!$H$14)*【積算根拠及び契約単価】!$R$14,0)</f>
        <v>0</v>
      </c>
      <c r="W1162" s="77"/>
      <c r="X1162" s="78"/>
      <c r="Y1162" s="75">
        <f t="shared" si="40"/>
        <v>0</v>
      </c>
      <c r="Z1162" s="75"/>
      <c r="AA1162" s="75"/>
      <c r="AB1162" s="75"/>
    </row>
    <row r="1163" spans="4:28" ht="15" customHeight="1" x14ac:dyDescent="0.15">
      <c r="D1163" s="21"/>
      <c r="E1163" s="79" t="s">
        <v>26</v>
      </c>
      <c r="F1163" s="79"/>
      <c r="G1163" s="79"/>
      <c r="H1163" s="80" t="s">
        <v>22</v>
      </c>
      <c r="I1163" s="80"/>
      <c r="J1163" s="80">
        <v>2018</v>
      </c>
      <c r="K1163" s="80"/>
      <c r="L1163" s="80"/>
      <c r="M1163" s="76">
        <f>【積算根拠及び契約単価】!$R$9</f>
        <v>0</v>
      </c>
      <c r="N1163" s="77"/>
      <c r="O1163" s="78"/>
      <c r="P1163" s="76">
        <f>IF(J1163&gt;【積算根拠及び契約単価】!$H$11,(【積算根拠及び契約単価】!$H$11-【積算根拠及び契約単価】!$H$10)*【積算根拠及び契約単価】!$R$10,IF(J1163&gt;【積算根拠及び契約単価】!$H$10,(J1163-【積算根拠及び契約単価】!$H$10)*【積算根拠及び契約単価】!$R$10,0))</f>
        <v>0</v>
      </c>
      <c r="Q1163" s="77"/>
      <c r="R1163" s="78"/>
      <c r="S1163" s="76">
        <f>IF(J1163&gt;【積算根拠及び契約単価】!$H$13,(【積算根拠及び契約単価】!$H$13-【積算根拠及び契約単価】!$H$12)*【積算根拠及び契約単価】!$R$12,IF(J1163&gt;【積算根拠及び契約単価】!$H$12,(J1163-【積算根拠及び契約単価】!$H$12)*【積算根拠及び契約単価】!$R$12,0))</f>
        <v>0</v>
      </c>
      <c r="T1163" s="77"/>
      <c r="U1163" s="78"/>
      <c r="V1163" s="76">
        <f>IF(J1163&gt;【積算根拠及び契約単価】!$H$14,(J1163-【積算根拠及び契約単価】!$H$14)*【積算根拠及び契約単価】!$R$14,0)</f>
        <v>0</v>
      </c>
      <c r="W1163" s="77"/>
      <c r="X1163" s="78"/>
      <c r="Y1163" s="75">
        <f t="shared" si="40"/>
        <v>0</v>
      </c>
      <c r="Z1163" s="75"/>
      <c r="AA1163" s="75"/>
      <c r="AB1163" s="75"/>
    </row>
    <row r="1164" spans="4:28" ht="15" customHeight="1" x14ac:dyDescent="0.15">
      <c r="D1164" s="21"/>
      <c r="E1164" s="79" t="s">
        <v>26</v>
      </c>
      <c r="F1164" s="79"/>
      <c r="G1164" s="79"/>
      <c r="H1164" s="80" t="s">
        <v>23</v>
      </c>
      <c r="I1164" s="80"/>
      <c r="J1164" s="80">
        <v>2091</v>
      </c>
      <c r="K1164" s="80"/>
      <c r="L1164" s="80"/>
      <c r="M1164" s="76">
        <f>【積算根拠及び契約単価】!$R$9</f>
        <v>0</v>
      </c>
      <c r="N1164" s="77"/>
      <c r="O1164" s="78"/>
      <c r="P1164" s="76">
        <f>IF(J1164&gt;【積算根拠及び契約単価】!$H$11,(【積算根拠及び契約単価】!$H$11-【積算根拠及び契約単価】!$H$10)*【積算根拠及び契約単価】!$R$10,IF(J1164&gt;【積算根拠及び契約単価】!$H$10,(J1164-【積算根拠及び契約単価】!$H$10)*【積算根拠及び契約単価】!$R$10,0))</f>
        <v>0</v>
      </c>
      <c r="Q1164" s="77"/>
      <c r="R1164" s="78"/>
      <c r="S1164" s="76">
        <f>IF(J1164&gt;【積算根拠及び契約単価】!$H$13,(【積算根拠及び契約単価】!$H$13-【積算根拠及び契約単価】!$H$12)*【積算根拠及び契約単価】!$R$12,IF(J1164&gt;【積算根拠及び契約単価】!$H$12,(J1164-【積算根拠及び契約単価】!$H$12)*【積算根拠及び契約単価】!$R$12,0))</f>
        <v>0</v>
      </c>
      <c r="T1164" s="77"/>
      <c r="U1164" s="78"/>
      <c r="V1164" s="76">
        <f>IF(J1164&gt;【積算根拠及び契約単価】!$H$14,(J1164-【積算根拠及び契約単価】!$H$14)*【積算根拠及び契約単価】!$R$14,0)</f>
        <v>0</v>
      </c>
      <c r="W1164" s="77"/>
      <c r="X1164" s="78"/>
      <c r="Y1164" s="75">
        <f t="shared" si="40"/>
        <v>0</v>
      </c>
      <c r="Z1164" s="75"/>
      <c r="AA1164" s="75"/>
      <c r="AB1164" s="75"/>
    </row>
    <row r="1165" spans="4:28" ht="15" customHeight="1" x14ac:dyDescent="0.15">
      <c r="D1165" s="21"/>
      <c r="E1165" s="79" t="s">
        <v>26</v>
      </c>
      <c r="F1165" s="79"/>
      <c r="G1165" s="79"/>
      <c r="H1165" s="80" t="s">
        <v>24</v>
      </c>
      <c r="I1165" s="80"/>
      <c r="J1165" s="80">
        <v>2387</v>
      </c>
      <c r="K1165" s="80"/>
      <c r="L1165" s="80"/>
      <c r="M1165" s="76">
        <f>【積算根拠及び契約単価】!$R$9</f>
        <v>0</v>
      </c>
      <c r="N1165" s="77"/>
      <c r="O1165" s="78"/>
      <c r="P1165" s="76">
        <f>IF(J1165&gt;【積算根拠及び契約単価】!$H$11,(【積算根拠及び契約単価】!$H$11-【積算根拠及び契約単価】!$H$10)*【積算根拠及び契約単価】!$R$10,IF(J1165&gt;【積算根拠及び契約単価】!$H$10,(J1165-【積算根拠及び契約単価】!$H$10)*【積算根拠及び契約単価】!$R$10,0))</f>
        <v>0</v>
      </c>
      <c r="Q1165" s="77"/>
      <c r="R1165" s="78"/>
      <c r="S1165" s="76">
        <f>IF(J1165&gt;【積算根拠及び契約単価】!$H$13,(【積算根拠及び契約単価】!$H$13-【積算根拠及び契約単価】!$H$12)*【積算根拠及び契約単価】!$R$12,IF(J1165&gt;【積算根拠及び契約単価】!$H$12,(J1165-【積算根拠及び契約単価】!$H$12)*【積算根拠及び契約単価】!$R$12,0))</f>
        <v>0</v>
      </c>
      <c r="T1165" s="77"/>
      <c r="U1165" s="78"/>
      <c r="V1165" s="76">
        <f>IF(J1165&gt;【積算根拠及び契約単価】!$H$14,(J1165-【積算根拠及び契約単価】!$H$14)*【積算根拠及び契約単価】!$R$14,0)</f>
        <v>0</v>
      </c>
      <c r="W1165" s="77"/>
      <c r="X1165" s="78"/>
      <c r="Y1165" s="75">
        <f t="shared" si="40"/>
        <v>0</v>
      </c>
      <c r="Z1165" s="75"/>
      <c r="AA1165" s="75"/>
      <c r="AB1165" s="75"/>
    </row>
    <row r="1166" spans="4:28" ht="15" customHeight="1" x14ac:dyDescent="0.15">
      <c r="D1166" s="21"/>
      <c r="E1166" s="79" t="s">
        <v>26</v>
      </c>
      <c r="F1166" s="79"/>
      <c r="G1166" s="79"/>
      <c r="H1166" s="80" t="s">
        <v>25</v>
      </c>
      <c r="I1166" s="80"/>
      <c r="J1166" s="80">
        <v>2122</v>
      </c>
      <c r="K1166" s="80"/>
      <c r="L1166" s="80"/>
      <c r="M1166" s="76">
        <f>【積算根拠及び契約単価】!$R$9</f>
        <v>0</v>
      </c>
      <c r="N1166" s="77"/>
      <c r="O1166" s="78"/>
      <c r="P1166" s="76">
        <f>IF(J1166&gt;【積算根拠及び契約単価】!$H$11,(【積算根拠及び契約単価】!$H$11-【積算根拠及び契約単価】!$H$10)*【積算根拠及び契約単価】!$R$10,IF(J1166&gt;【積算根拠及び契約単価】!$H$10,(J1166-【積算根拠及び契約単価】!$H$10)*【積算根拠及び契約単価】!$R$10,0))</f>
        <v>0</v>
      </c>
      <c r="Q1166" s="77"/>
      <c r="R1166" s="78"/>
      <c r="S1166" s="76">
        <f>IF(J1166&gt;【積算根拠及び契約単価】!$H$13,(【積算根拠及び契約単価】!$H$13-【積算根拠及び契約単価】!$H$12)*【積算根拠及び契約単価】!$R$12,IF(J1166&gt;【積算根拠及び契約単価】!$H$12,(J1166-【積算根拠及び契約単価】!$H$12)*【積算根拠及び契約単価】!$R$12,0))</f>
        <v>0</v>
      </c>
      <c r="T1166" s="77"/>
      <c r="U1166" s="78"/>
      <c r="V1166" s="76">
        <f>IF(J1166&gt;【積算根拠及び契約単価】!$H$14,(J1166-【積算根拠及び契約単価】!$H$14)*【積算根拠及び契約単価】!$R$14,0)</f>
        <v>0</v>
      </c>
      <c r="W1166" s="77"/>
      <c r="X1166" s="78"/>
      <c r="Y1166" s="75">
        <f t="shared" si="40"/>
        <v>0</v>
      </c>
      <c r="Z1166" s="75"/>
      <c r="AA1166" s="75"/>
      <c r="AB1166" s="75"/>
    </row>
    <row r="1167" spans="4:28" ht="15" customHeight="1" x14ac:dyDescent="0.15">
      <c r="D1167" s="21"/>
      <c r="E1167" s="79" t="s">
        <v>31</v>
      </c>
      <c r="F1167" s="79"/>
      <c r="G1167" s="79"/>
      <c r="H1167" s="80" t="s">
        <v>27</v>
      </c>
      <c r="I1167" s="80"/>
      <c r="J1167" s="80">
        <v>2452</v>
      </c>
      <c r="K1167" s="80"/>
      <c r="L1167" s="80"/>
      <c r="M1167" s="76">
        <f>【積算根拠及び契約単価】!$R$9</f>
        <v>0</v>
      </c>
      <c r="N1167" s="77"/>
      <c r="O1167" s="78"/>
      <c r="P1167" s="76">
        <f>IF(J1167&gt;【積算根拠及び契約単価】!$H$11,(【積算根拠及び契約単価】!$H$11-【積算根拠及び契約単価】!$H$10)*【積算根拠及び契約単価】!$R$10,IF(J1167&gt;【積算根拠及び契約単価】!$H$10,(J1167-【積算根拠及び契約単価】!$H$10)*【積算根拠及び契約単価】!$R$10,0))</f>
        <v>0</v>
      </c>
      <c r="Q1167" s="77"/>
      <c r="R1167" s="78"/>
      <c r="S1167" s="76">
        <f>IF(J1167&gt;【積算根拠及び契約単価】!$H$13,(【積算根拠及び契約単価】!$H$13-【積算根拠及び契約単価】!$H$12)*【積算根拠及び契約単価】!$R$12,IF(J1167&gt;【積算根拠及び契約単価】!$H$12,(J1167-【積算根拠及び契約単価】!$H$12)*【積算根拠及び契約単価】!$R$12,0))</f>
        <v>0</v>
      </c>
      <c r="T1167" s="77"/>
      <c r="U1167" s="78"/>
      <c r="V1167" s="76">
        <f>IF(J1167&gt;【積算根拠及び契約単価】!$H$14,(J1167-【積算根拠及び契約単価】!$H$14)*【積算根拠及び契約単価】!$R$14,0)</f>
        <v>0</v>
      </c>
      <c r="W1167" s="77"/>
      <c r="X1167" s="78"/>
      <c r="Y1167" s="75">
        <f t="shared" si="40"/>
        <v>0</v>
      </c>
      <c r="Z1167" s="75"/>
      <c r="AA1167" s="75"/>
      <c r="AB1167" s="75"/>
    </row>
    <row r="1168" spans="4:28" ht="15" customHeight="1" x14ac:dyDescent="0.15">
      <c r="D1168" s="21"/>
      <c r="E1168" s="79" t="s">
        <v>31</v>
      </c>
      <c r="F1168" s="79"/>
      <c r="G1168" s="79"/>
      <c r="H1168" s="80" t="s">
        <v>28</v>
      </c>
      <c r="I1168" s="80"/>
      <c r="J1168" s="80">
        <v>2083</v>
      </c>
      <c r="K1168" s="80"/>
      <c r="L1168" s="80"/>
      <c r="M1168" s="76">
        <f>【積算根拠及び契約単価】!$R$9</f>
        <v>0</v>
      </c>
      <c r="N1168" s="77"/>
      <c r="O1168" s="78"/>
      <c r="P1168" s="76">
        <f>IF(J1168&gt;【積算根拠及び契約単価】!$H$11,(【積算根拠及び契約単価】!$H$11-【積算根拠及び契約単価】!$H$10)*【積算根拠及び契約単価】!$R$10,IF(J1168&gt;【積算根拠及び契約単価】!$H$10,(J1168-【積算根拠及び契約単価】!$H$10)*【積算根拠及び契約単価】!$R$10,0))</f>
        <v>0</v>
      </c>
      <c r="Q1168" s="77"/>
      <c r="R1168" s="78"/>
      <c r="S1168" s="76">
        <f>IF(J1168&gt;【積算根拠及び契約単価】!$H$13,(【積算根拠及び契約単価】!$H$13-【積算根拠及び契約単価】!$H$12)*【積算根拠及び契約単価】!$R$12,IF(J1168&gt;【積算根拠及び契約単価】!$H$12,(J1168-【積算根拠及び契約単価】!$H$12)*【積算根拠及び契約単価】!$R$12,0))</f>
        <v>0</v>
      </c>
      <c r="T1168" s="77"/>
      <c r="U1168" s="78"/>
      <c r="V1168" s="76">
        <f>IF(J1168&gt;【積算根拠及び契約単価】!$H$14,(J1168-【積算根拠及び契約単価】!$H$14)*【積算根拠及び契約単価】!$R$14,0)</f>
        <v>0</v>
      </c>
      <c r="W1168" s="77"/>
      <c r="X1168" s="78"/>
      <c r="Y1168" s="75">
        <f t="shared" si="40"/>
        <v>0</v>
      </c>
      <c r="Z1168" s="75"/>
      <c r="AA1168" s="75"/>
      <c r="AB1168" s="75"/>
    </row>
    <row r="1169" spans="1:28" ht="15" customHeight="1" x14ac:dyDescent="0.15">
      <c r="D1169" s="21"/>
      <c r="E1169" s="79" t="s">
        <v>31</v>
      </c>
      <c r="F1169" s="79"/>
      <c r="G1169" s="79"/>
      <c r="H1169" s="80" t="s">
        <v>29</v>
      </c>
      <c r="I1169" s="80"/>
      <c r="J1169" s="80">
        <v>2031</v>
      </c>
      <c r="K1169" s="80"/>
      <c r="L1169" s="80"/>
      <c r="M1169" s="76">
        <f>【積算根拠及び契約単価】!$R$9</f>
        <v>0</v>
      </c>
      <c r="N1169" s="77"/>
      <c r="O1169" s="78"/>
      <c r="P1169" s="76">
        <f>IF(J1169&gt;【積算根拠及び契約単価】!$H$11,(【積算根拠及び契約単価】!$H$11-【積算根拠及び契約単価】!$H$10)*【積算根拠及び契約単価】!$R$10,IF(J1169&gt;【積算根拠及び契約単価】!$H$10,(J1169-【積算根拠及び契約単価】!$H$10)*【積算根拠及び契約単価】!$R$10,0))</f>
        <v>0</v>
      </c>
      <c r="Q1169" s="77"/>
      <c r="R1169" s="78"/>
      <c r="S1169" s="76">
        <f>IF(J1169&gt;【積算根拠及び契約単価】!$H$13,(【積算根拠及び契約単価】!$H$13-【積算根拠及び契約単価】!$H$12)*【積算根拠及び契約単価】!$R$12,IF(J1169&gt;【積算根拠及び契約単価】!$H$12,(J1169-【積算根拠及び契約単価】!$H$12)*【積算根拠及び契約単価】!$R$12,0))</f>
        <v>0</v>
      </c>
      <c r="T1169" s="77"/>
      <c r="U1169" s="78"/>
      <c r="V1169" s="76">
        <f>IF(J1169&gt;【積算根拠及び契約単価】!$H$14,(J1169-【積算根拠及び契約単価】!$H$14)*【積算根拠及び契約単価】!$R$14,0)</f>
        <v>0</v>
      </c>
      <c r="W1169" s="77"/>
      <c r="X1169" s="78"/>
      <c r="Y1169" s="75">
        <f t="shared" si="40"/>
        <v>0</v>
      </c>
      <c r="Z1169" s="75"/>
      <c r="AA1169" s="75"/>
      <c r="AB1169" s="75"/>
    </row>
    <row r="1170" spans="1:28" ht="15" customHeight="1" x14ac:dyDescent="0.15">
      <c r="D1170" s="21"/>
      <c r="E1170" s="21"/>
      <c r="F1170" s="22"/>
    </row>
    <row r="1171" spans="1:28" ht="15" customHeight="1" x14ac:dyDescent="0.15">
      <c r="D1171" s="21"/>
      <c r="E1171" s="21"/>
      <c r="F1171" s="22"/>
      <c r="S1171" s="74" t="s">
        <v>32</v>
      </c>
      <c r="T1171" s="74"/>
      <c r="U1171" s="74"/>
      <c r="V1171" s="74"/>
      <c r="W1171" s="74"/>
      <c r="X1171" s="74"/>
      <c r="Y1171" s="75">
        <f t="shared" ref="Y1171" si="41">SUM(Y1146:AB1169)</f>
        <v>0</v>
      </c>
      <c r="Z1171" s="75"/>
      <c r="AA1171" s="75"/>
      <c r="AB1171" s="75"/>
    </row>
    <row r="1172" spans="1:28" ht="15" customHeight="1" x14ac:dyDescent="0.15">
      <c r="D1172" s="21"/>
      <c r="E1172" s="21"/>
      <c r="F1172" s="22"/>
    </row>
    <row r="1173" spans="1:28" ht="15" customHeight="1" x14ac:dyDescent="0.15">
      <c r="A1173" s="35"/>
      <c r="B1173" s="35"/>
      <c r="C1173" s="35"/>
      <c r="D1173" s="35"/>
      <c r="E1173" s="35" t="s">
        <v>240</v>
      </c>
      <c r="F1173" s="22"/>
    </row>
    <row r="1174" spans="1:28" ht="15" customHeight="1" x14ac:dyDescent="0.15">
      <c r="A1174" s="35"/>
      <c r="B1174" s="35"/>
      <c r="C1174" s="35"/>
      <c r="D1174" s="35"/>
      <c r="E1174" s="35" t="s">
        <v>241</v>
      </c>
      <c r="F1174" s="22"/>
    </row>
    <row r="1175" spans="1:28" ht="15" customHeight="1" x14ac:dyDescent="0.15">
      <c r="A1175" s="35"/>
      <c r="B1175" s="35"/>
      <c r="C1175" s="35"/>
      <c r="D1175" s="35"/>
      <c r="E1175" s="35" t="s">
        <v>242</v>
      </c>
      <c r="F1175" s="22"/>
    </row>
    <row r="1176" spans="1:28" ht="15" customHeight="1" x14ac:dyDescent="0.15">
      <c r="A1176" s="35"/>
      <c r="B1176" s="35"/>
      <c r="C1176" s="35"/>
      <c r="D1176" s="35"/>
      <c r="E1176" s="35" t="s">
        <v>243</v>
      </c>
      <c r="F1176" s="22"/>
    </row>
    <row r="1177" spans="1:28" ht="15" customHeight="1" x14ac:dyDescent="0.15">
      <c r="A1177" s="35"/>
      <c r="B1177" s="35"/>
      <c r="C1177" s="35"/>
      <c r="D1177" s="35"/>
      <c r="E1177" s="35" t="s">
        <v>253</v>
      </c>
      <c r="F1177" s="22"/>
    </row>
    <row r="1178" spans="1:28" ht="15" customHeight="1" x14ac:dyDescent="0.15">
      <c r="A1178" s="35"/>
      <c r="B1178" s="35"/>
      <c r="C1178" s="35"/>
      <c r="D1178" s="35"/>
      <c r="E1178" s="35" t="s">
        <v>254</v>
      </c>
      <c r="F1178" s="22"/>
    </row>
    <row r="1179" spans="1:28" ht="15" customHeight="1" x14ac:dyDescent="0.15">
      <c r="A1179" s="35"/>
      <c r="B1179" s="35"/>
      <c r="C1179" s="35"/>
      <c r="E1179" s="35" t="s">
        <v>247</v>
      </c>
      <c r="F1179" s="22"/>
    </row>
    <row r="1180" spans="1:28" ht="15" customHeight="1" x14ac:dyDescent="0.15">
      <c r="A1180" s="35"/>
      <c r="B1180" s="35"/>
      <c r="C1180" s="35"/>
      <c r="E1180" s="20" t="s">
        <v>248</v>
      </c>
    </row>
    <row r="1181" spans="1:28" ht="15" customHeight="1" x14ac:dyDescent="0.15">
      <c r="A1181" s="35"/>
      <c r="B1181" s="35"/>
      <c r="C1181" s="35"/>
      <c r="E1181" s="20" t="s">
        <v>135</v>
      </c>
    </row>
    <row r="1182" spans="1:28" ht="15" customHeight="1" x14ac:dyDescent="0.15">
      <c r="A1182" s="35"/>
      <c r="B1182" s="35"/>
      <c r="C1182" s="35"/>
      <c r="E1182" s="20" t="s">
        <v>244</v>
      </c>
    </row>
    <row r="1183" spans="1:28" ht="15" customHeight="1" x14ac:dyDescent="0.15">
      <c r="A1183" s="35"/>
      <c r="B1183" s="35"/>
      <c r="C1183" s="35"/>
      <c r="E1183" s="20" t="s">
        <v>249</v>
      </c>
    </row>
    <row r="1184" spans="1:28" ht="15" customHeight="1" x14ac:dyDescent="0.15">
      <c r="A1184" s="35"/>
      <c r="B1184" s="35"/>
      <c r="C1184" s="35"/>
      <c r="E1184" s="20" t="s">
        <v>251</v>
      </c>
    </row>
    <row r="1185" spans="1:29" ht="15" customHeight="1" x14ac:dyDescent="0.15">
      <c r="A1185" s="35"/>
      <c r="B1185" s="35"/>
      <c r="C1185" s="35"/>
      <c r="D1185" s="35"/>
      <c r="E1185" s="35" t="s">
        <v>252</v>
      </c>
      <c r="F1185" s="22"/>
    </row>
    <row r="1186" spans="1:29" ht="15" customHeight="1" x14ac:dyDescent="0.15">
      <c r="A1186" s="35"/>
      <c r="B1186" s="35"/>
      <c r="C1186" s="35"/>
      <c r="D1186" s="35"/>
      <c r="E1186" s="35" t="s">
        <v>274</v>
      </c>
      <c r="F1186" s="22"/>
    </row>
    <row r="1187" spans="1:29" ht="15" customHeight="1" x14ac:dyDescent="0.15">
      <c r="D1187" s="21"/>
      <c r="E1187" s="21"/>
      <c r="F1187" s="22"/>
    </row>
    <row r="1188" spans="1:29" ht="15" customHeight="1" x14ac:dyDescent="0.15">
      <c r="D1188" s="21"/>
      <c r="E1188" s="21"/>
      <c r="F1188" s="22"/>
    </row>
    <row r="1189" spans="1:29" ht="15" customHeight="1" x14ac:dyDescent="0.15">
      <c r="A1189" s="32"/>
      <c r="B1189" s="32"/>
      <c r="C1189" s="21"/>
      <c r="E1189" s="27"/>
      <c r="F1189" s="27"/>
      <c r="G1189" s="27"/>
      <c r="H1189" s="27"/>
      <c r="I1189" s="27"/>
      <c r="J1189" s="27"/>
      <c r="K1189" s="27"/>
      <c r="L1189" s="27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</row>
    <row r="1190" spans="1:29" ht="15" customHeight="1" x14ac:dyDescent="0.15">
      <c r="A1190" s="32"/>
      <c r="B1190" s="32"/>
      <c r="C1190" s="21"/>
      <c r="D1190" s="27" t="s">
        <v>0</v>
      </c>
      <c r="E1190" s="27"/>
      <c r="F1190" s="27"/>
      <c r="G1190" s="27"/>
      <c r="H1190" s="27"/>
      <c r="I1190" s="27"/>
      <c r="J1190" s="27"/>
      <c r="K1190" s="27"/>
      <c r="L1190" s="27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</row>
    <row r="1191" spans="1:29" ht="15" customHeight="1" x14ac:dyDescent="0.15">
      <c r="A1191" s="32"/>
      <c r="B1191" s="32"/>
      <c r="C1191" s="21"/>
      <c r="E1191" s="21"/>
      <c r="F1191" s="22"/>
    </row>
    <row r="1192" spans="1:29" ht="15" customHeight="1" x14ac:dyDescent="0.15">
      <c r="A1192" s="32"/>
      <c r="B1192" s="32"/>
      <c r="C1192" s="21"/>
      <c r="D1192" s="21"/>
      <c r="E1192" s="21"/>
      <c r="F1192" s="22"/>
    </row>
    <row r="1193" spans="1:29" ht="15" customHeight="1" x14ac:dyDescent="0.15">
      <c r="A1193" s="32"/>
      <c r="B1193" s="32"/>
      <c r="C1193" s="21"/>
      <c r="D1193" s="21"/>
      <c r="E1193" s="81" t="s">
        <v>1</v>
      </c>
      <c r="F1193" s="81"/>
      <c r="G1193" s="81"/>
      <c r="H1193" s="23" t="s">
        <v>2</v>
      </c>
      <c r="I1193" s="26" t="s">
        <v>124</v>
      </c>
      <c r="J1193" s="26"/>
      <c r="K1193" s="26"/>
    </row>
    <row r="1194" spans="1:29" ht="15" customHeight="1" x14ac:dyDescent="0.15">
      <c r="A1194" s="32"/>
      <c r="B1194" s="32"/>
      <c r="C1194" s="21"/>
      <c r="D1194" s="21"/>
      <c r="E1194" s="81" t="s">
        <v>4</v>
      </c>
      <c r="F1194" s="81"/>
      <c r="G1194" s="81"/>
      <c r="H1194" s="23" t="s">
        <v>2</v>
      </c>
      <c r="I1194" s="20" t="s">
        <v>125</v>
      </c>
    </row>
    <row r="1195" spans="1:29" ht="15" customHeight="1" x14ac:dyDescent="0.15">
      <c r="A1195" s="32"/>
      <c r="B1195" s="32"/>
      <c r="C1195" s="21"/>
      <c r="D1195" s="21"/>
      <c r="E1195" s="81" t="s">
        <v>6</v>
      </c>
      <c r="F1195" s="81"/>
      <c r="G1195" s="81"/>
      <c r="H1195" s="23" t="s">
        <v>2</v>
      </c>
      <c r="I1195" s="20" t="s">
        <v>7</v>
      </c>
    </row>
    <row r="1196" spans="1:29" ht="15" customHeight="1" x14ac:dyDescent="0.15">
      <c r="A1196" s="32"/>
      <c r="B1196" s="32"/>
      <c r="C1196" s="21"/>
      <c r="D1196" s="21"/>
      <c r="E1196" s="21"/>
      <c r="F1196" s="21"/>
      <c r="G1196" s="23"/>
    </row>
    <row r="1197" spans="1:29" ht="15" customHeight="1" x14ac:dyDescent="0.15">
      <c r="A1197" s="32"/>
      <c r="B1197" s="32"/>
      <c r="C1197" s="21"/>
      <c r="D1197" s="21"/>
      <c r="E1197" s="79" t="s">
        <v>8</v>
      </c>
      <c r="F1197" s="79"/>
      <c r="G1197" s="79"/>
      <c r="H1197" s="79"/>
      <c r="I1197" s="79"/>
      <c r="J1197" s="82" t="s">
        <v>9</v>
      </c>
      <c r="K1197" s="82"/>
      <c r="L1197" s="82"/>
      <c r="M1197" s="83" t="s">
        <v>10</v>
      </c>
      <c r="N1197" s="84"/>
      <c r="O1197" s="85"/>
      <c r="P1197" s="74" t="s">
        <v>11</v>
      </c>
      <c r="Q1197" s="74"/>
      <c r="R1197" s="74"/>
      <c r="S1197" s="74"/>
      <c r="T1197" s="74"/>
      <c r="U1197" s="74"/>
      <c r="V1197" s="74"/>
      <c r="W1197" s="74"/>
      <c r="X1197" s="74"/>
      <c r="Y1197" s="74" t="s">
        <v>12</v>
      </c>
      <c r="Z1197" s="74"/>
      <c r="AA1197" s="74"/>
      <c r="AB1197" s="74"/>
    </row>
    <row r="1198" spans="1:29" ht="15" customHeight="1" x14ac:dyDescent="0.15">
      <c r="A1198" s="32"/>
      <c r="B1198" s="32"/>
      <c r="C1198" s="21"/>
      <c r="D1198" s="21"/>
      <c r="E1198" s="79"/>
      <c r="F1198" s="79"/>
      <c r="G1198" s="79"/>
      <c r="H1198" s="79"/>
      <c r="I1198" s="79"/>
      <c r="J1198" s="82"/>
      <c r="K1198" s="82"/>
      <c r="L1198" s="82"/>
      <c r="M1198" s="86"/>
      <c r="N1198" s="87"/>
      <c r="O1198" s="88"/>
      <c r="P1198" s="74" t="s">
        <v>13</v>
      </c>
      <c r="Q1198" s="74"/>
      <c r="R1198" s="74"/>
      <c r="S1198" s="74" t="s">
        <v>14</v>
      </c>
      <c r="T1198" s="74"/>
      <c r="U1198" s="74"/>
      <c r="V1198" s="74" t="s">
        <v>15</v>
      </c>
      <c r="W1198" s="74"/>
      <c r="X1198" s="74"/>
      <c r="Y1198" s="74"/>
      <c r="Z1198" s="74"/>
      <c r="AA1198" s="74"/>
      <c r="AB1198" s="74"/>
    </row>
    <row r="1199" spans="1:29" ht="15" customHeight="1" x14ac:dyDescent="0.15">
      <c r="A1199" s="32"/>
      <c r="B1199" s="32"/>
      <c r="C1199" s="21"/>
      <c r="D1199" s="21"/>
      <c r="E1199" s="79"/>
      <c r="F1199" s="79"/>
      <c r="G1199" s="79"/>
      <c r="H1199" s="79"/>
      <c r="I1199" s="79"/>
      <c r="J1199" s="82"/>
      <c r="K1199" s="82"/>
      <c r="L1199" s="82"/>
      <c r="M1199" s="89"/>
      <c r="N1199" s="90"/>
      <c r="O1199" s="91"/>
      <c r="P1199" s="74"/>
      <c r="Q1199" s="74"/>
      <c r="R1199" s="74"/>
      <c r="S1199" s="74"/>
      <c r="T1199" s="74"/>
      <c r="U1199" s="74"/>
      <c r="V1199" s="74"/>
      <c r="W1199" s="74"/>
      <c r="X1199" s="74"/>
      <c r="Y1199" s="74"/>
      <c r="Z1199" s="74"/>
      <c r="AA1199" s="74"/>
      <c r="AB1199" s="74"/>
    </row>
    <row r="1200" spans="1:29" ht="15" customHeight="1" x14ac:dyDescent="0.15">
      <c r="A1200" s="32"/>
      <c r="B1200" s="32"/>
      <c r="C1200" s="21"/>
      <c r="D1200" s="21"/>
      <c r="E1200" s="79" t="s">
        <v>16</v>
      </c>
      <c r="F1200" s="79"/>
      <c r="G1200" s="79"/>
      <c r="H1200" s="80" t="s">
        <v>30</v>
      </c>
      <c r="I1200" s="80"/>
      <c r="J1200" s="80">
        <v>136</v>
      </c>
      <c r="K1200" s="80"/>
      <c r="L1200" s="80"/>
      <c r="M1200" s="76">
        <f>【積算根拠及び契約単価】!$R$9</f>
        <v>0</v>
      </c>
      <c r="N1200" s="77"/>
      <c r="O1200" s="78"/>
      <c r="P1200" s="76">
        <f>IF(J1200&gt;【積算根拠及び契約単価】!$H$11,(【積算根拠及び契約単価】!$H$11-【積算根拠及び契約単価】!$H$10)*【積算根拠及び契約単価】!$R$10,IF(J1200&gt;【積算根拠及び契約単価】!$H$10,(J1200-【積算根拠及び契約単価】!$H$10)*【積算根拠及び契約単価】!$R$10,0))</f>
        <v>0</v>
      </c>
      <c r="Q1200" s="77"/>
      <c r="R1200" s="78"/>
      <c r="S1200" s="76">
        <f>IF(J1200&gt;【積算根拠及び契約単価】!$H$13,(【積算根拠及び契約単価】!$H$13-【積算根拠及び契約単価】!$H$12)*【積算根拠及び契約単価】!$R$12,IF(J1200&gt;【積算根拠及び契約単価】!$H$12,(J1200-【積算根拠及び契約単価】!$H$12)*【積算根拠及び契約単価】!$R$12,0))</f>
        <v>0</v>
      </c>
      <c r="T1200" s="77"/>
      <c r="U1200" s="78"/>
      <c r="V1200" s="76">
        <f>IF(J1200&gt;【積算根拠及び契約単価】!$H$14,(J1200-【積算根拠及び契約単価】!$H$14)*【積算根拠及び契約単価】!$R$14,0)</f>
        <v>0</v>
      </c>
      <c r="W1200" s="77"/>
      <c r="X1200" s="78"/>
      <c r="Y1200" s="75">
        <f t="shared" ref="Y1200:Y1223" si="42">ROUNDDOWN(M1200+P1200+S1200+V1200,0)</f>
        <v>0</v>
      </c>
      <c r="Z1200" s="75"/>
      <c r="AA1200" s="75"/>
      <c r="AB1200" s="75"/>
      <c r="AC1200" s="24"/>
    </row>
    <row r="1201" spans="1:28" ht="15" customHeight="1" x14ac:dyDescent="0.15">
      <c r="A1201" s="32"/>
      <c r="B1201" s="32"/>
      <c r="C1201" s="21"/>
      <c r="D1201" s="21"/>
      <c r="E1201" s="79" t="s">
        <v>16</v>
      </c>
      <c r="F1201" s="79"/>
      <c r="G1201" s="79"/>
      <c r="H1201" s="80" t="s">
        <v>18</v>
      </c>
      <c r="I1201" s="80"/>
      <c r="J1201" s="80">
        <v>114</v>
      </c>
      <c r="K1201" s="80"/>
      <c r="L1201" s="80"/>
      <c r="M1201" s="76">
        <f>【積算根拠及び契約単価】!$R$9</f>
        <v>0</v>
      </c>
      <c r="N1201" s="77"/>
      <c r="O1201" s="78"/>
      <c r="P1201" s="76">
        <f>IF(J1201&gt;【積算根拠及び契約単価】!$H$11,(【積算根拠及び契約単価】!$H$11-【積算根拠及び契約単価】!$H$10)*【積算根拠及び契約単価】!$R$10,IF(J1201&gt;【積算根拠及び契約単価】!$H$10,(J1201-【積算根拠及び契約単価】!$H$10)*【積算根拠及び契約単価】!$R$10,0))</f>
        <v>0</v>
      </c>
      <c r="Q1201" s="77"/>
      <c r="R1201" s="78"/>
      <c r="S1201" s="76">
        <f>IF(J1201&gt;【積算根拠及び契約単価】!$H$13,(【積算根拠及び契約単価】!$H$13-【積算根拠及び契約単価】!$H$12)*【積算根拠及び契約単価】!$R$12,IF(J1201&gt;【積算根拠及び契約単価】!$H$12,(J1201-【積算根拠及び契約単価】!$H$12)*【積算根拠及び契約単価】!$R$12,0))</f>
        <v>0</v>
      </c>
      <c r="T1201" s="77"/>
      <c r="U1201" s="78"/>
      <c r="V1201" s="76">
        <f>IF(J1201&gt;【積算根拠及び契約単価】!$H$14,(J1201-【積算根拠及び契約単価】!$H$14)*【積算根拠及び契約単価】!$R$14,0)</f>
        <v>0</v>
      </c>
      <c r="W1201" s="77"/>
      <c r="X1201" s="78"/>
      <c r="Y1201" s="75">
        <f t="shared" si="42"/>
        <v>0</v>
      </c>
      <c r="Z1201" s="75"/>
      <c r="AA1201" s="75"/>
      <c r="AB1201" s="75"/>
    </row>
    <row r="1202" spans="1:28" ht="15" customHeight="1" x14ac:dyDescent="0.15">
      <c r="D1202" s="21"/>
      <c r="E1202" s="79" t="s">
        <v>16</v>
      </c>
      <c r="F1202" s="79"/>
      <c r="G1202" s="79"/>
      <c r="H1202" s="80" t="s">
        <v>19</v>
      </c>
      <c r="I1202" s="80"/>
      <c r="J1202" s="80">
        <v>84</v>
      </c>
      <c r="K1202" s="80"/>
      <c r="L1202" s="80"/>
      <c r="M1202" s="76">
        <f>【積算根拠及び契約単価】!$R$9</f>
        <v>0</v>
      </c>
      <c r="N1202" s="77"/>
      <c r="O1202" s="78"/>
      <c r="P1202" s="76">
        <f>IF(J1202&gt;【積算根拠及び契約単価】!$H$11,(【積算根拠及び契約単価】!$H$11-【積算根拠及び契約単価】!$H$10)*【積算根拠及び契約単価】!$R$10,IF(J1202&gt;【積算根拠及び契約単価】!$H$10,(J1202-【積算根拠及び契約単価】!$H$10)*【積算根拠及び契約単価】!$R$10,0))</f>
        <v>0</v>
      </c>
      <c r="Q1202" s="77"/>
      <c r="R1202" s="78"/>
      <c r="S1202" s="76">
        <f>IF(J1202&gt;【積算根拠及び契約単価】!$H$13,(【積算根拠及び契約単価】!$H$13-【積算根拠及び契約単価】!$H$12)*【積算根拠及び契約単価】!$R$12,IF(J1202&gt;【積算根拠及び契約単価】!$H$12,(J1202-【積算根拠及び契約単価】!$H$12)*【積算根拠及び契約単価】!$R$12,0))</f>
        <v>0</v>
      </c>
      <c r="T1202" s="77"/>
      <c r="U1202" s="78"/>
      <c r="V1202" s="76">
        <f>IF(J1202&gt;【積算根拠及び契約単価】!$H$14,(J1202-【積算根拠及び契約単価】!$H$14)*【積算根拠及び契約単価】!$R$14,0)</f>
        <v>0</v>
      </c>
      <c r="W1202" s="77"/>
      <c r="X1202" s="78"/>
      <c r="Y1202" s="75">
        <f t="shared" si="42"/>
        <v>0</v>
      </c>
      <c r="Z1202" s="75"/>
      <c r="AA1202" s="75"/>
      <c r="AB1202" s="75"/>
    </row>
    <row r="1203" spans="1:28" ht="15" customHeight="1" x14ac:dyDescent="0.15">
      <c r="D1203" s="21"/>
      <c r="E1203" s="79" t="s">
        <v>16</v>
      </c>
      <c r="F1203" s="79"/>
      <c r="G1203" s="79"/>
      <c r="H1203" s="80" t="s">
        <v>20</v>
      </c>
      <c r="I1203" s="80"/>
      <c r="J1203" s="80">
        <v>81</v>
      </c>
      <c r="K1203" s="80"/>
      <c r="L1203" s="80"/>
      <c r="M1203" s="76">
        <f>【積算根拠及び契約単価】!$R$9</f>
        <v>0</v>
      </c>
      <c r="N1203" s="77"/>
      <c r="O1203" s="78"/>
      <c r="P1203" s="76">
        <f>IF(J1203&gt;【積算根拠及び契約単価】!$H$11,(【積算根拠及び契約単価】!$H$11-【積算根拠及び契約単価】!$H$10)*【積算根拠及び契約単価】!$R$10,IF(J1203&gt;【積算根拠及び契約単価】!$H$10,(J1203-【積算根拠及び契約単価】!$H$10)*【積算根拠及び契約単価】!$R$10,0))</f>
        <v>0</v>
      </c>
      <c r="Q1203" s="77"/>
      <c r="R1203" s="78"/>
      <c r="S1203" s="76">
        <f>IF(J1203&gt;【積算根拠及び契約単価】!$H$13,(【積算根拠及び契約単価】!$H$13-【積算根拠及び契約単価】!$H$12)*【積算根拠及び契約単価】!$R$12,IF(J1203&gt;【積算根拠及び契約単価】!$H$12,(J1203-【積算根拠及び契約単価】!$H$12)*【積算根拠及び契約単価】!$R$12,0))</f>
        <v>0</v>
      </c>
      <c r="T1203" s="77"/>
      <c r="U1203" s="78"/>
      <c r="V1203" s="76">
        <f>IF(J1203&gt;【積算根拠及び契約単価】!$H$14,(J1203-【積算根拠及び契約単価】!$H$14)*【積算根拠及び契約単価】!$R$14,0)</f>
        <v>0</v>
      </c>
      <c r="W1203" s="77"/>
      <c r="X1203" s="78"/>
      <c r="Y1203" s="75">
        <f t="shared" si="42"/>
        <v>0</v>
      </c>
      <c r="Z1203" s="75"/>
      <c r="AA1203" s="75"/>
      <c r="AB1203" s="75"/>
    </row>
    <row r="1204" spans="1:28" ht="15" customHeight="1" x14ac:dyDescent="0.15">
      <c r="D1204" s="21"/>
      <c r="E1204" s="79" t="s">
        <v>16</v>
      </c>
      <c r="F1204" s="79"/>
      <c r="G1204" s="79"/>
      <c r="H1204" s="80" t="s">
        <v>21</v>
      </c>
      <c r="I1204" s="80"/>
      <c r="J1204" s="80">
        <v>85</v>
      </c>
      <c r="K1204" s="80"/>
      <c r="L1204" s="80"/>
      <c r="M1204" s="76">
        <f>【積算根拠及び契約単価】!$R$9</f>
        <v>0</v>
      </c>
      <c r="N1204" s="77"/>
      <c r="O1204" s="78"/>
      <c r="P1204" s="76">
        <f>IF(J1204&gt;【積算根拠及び契約単価】!$H$11,(【積算根拠及び契約単価】!$H$11-【積算根拠及び契約単価】!$H$10)*【積算根拠及び契約単価】!$R$10,IF(J1204&gt;【積算根拠及び契約単価】!$H$10,(J1204-【積算根拠及び契約単価】!$H$10)*【積算根拠及び契約単価】!$R$10,0))</f>
        <v>0</v>
      </c>
      <c r="Q1204" s="77"/>
      <c r="R1204" s="78"/>
      <c r="S1204" s="76">
        <f>IF(J1204&gt;【積算根拠及び契約単価】!$H$13,(【積算根拠及び契約単価】!$H$13-【積算根拠及び契約単価】!$H$12)*【積算根拠及び契約単価】!$R$12,IF(J1204&gt;【積算根拠及び契約単価】!$H$12,(J1204-【積算根拠及び契約単価】!$H$12)*【積算根拠及び契約単価】!$R$12,0))</f>
        <v>0</v>
      </c>
      <c r="T1204" s="77"/>
      <c r="U1204" s="78"/>
      <c r="V1204" s="76">
        <f>IF(J1204&gt;【積算根拠及び契約単価】!$H$14,(J1204-【積算根拠及び契約単価】!$H$14)*【積算根拠及び契約単価】!$R$14,0)</f>
        <v>0</v>
      </c>
      <c r="W1204" s="77"/>
      <c r="X1204" s="78"/>
      <c r="Y1204" s="75">
        <f t="shared" si="42"/>
        <v>0</v>
      </c>
      <c r="Z1204" s="75"/>
      <c r="AA1204" s="75"/>
      <c r="AB1204" s="75"/>
    </row>
    <row r="1205" spans="1:28" ht="15" customHeight="1" x14ac:dyDescent="0.15">
      <c r="D1205" s="21"/>
      <c r="E1205" s="79" t="s">
        <v>16</v>
      </c>
      <c r="F1205" s="79"/>
      <c r="G1205" s="79"/>
      <c r="H1205" s="80" t="s">
        <v>22</v>
      </c>
      <c r="I1205" s="80"/>
      <c r="J1205" s="80">
        <v>90</v>
      </c>
      <c r="K1205" s="80"/>
      <c r="L1205" s="80"/>
      <c r="M1205" s="76">
        <f>【積算根拠及び契約単価】!$R$9</f>
        <v>0</v>
      </c>
      <c r="N1205" s="77"/>
      <c r="O1205" s="78"/>
      <c r="P1205" s="76">
        <f>IF(J1205&gt;【積算根拠及び契約単価】!$H$11,(【積算根拠及び契約単価】!$H$11-【積算根拠及び契約単価】!$H$10)*【積算根拠及び契約単価】!$R$10,IF(J1205&gt;【積算根拠及び契約単価】!$H$10,(J1205-【積算根拠及び契約単価】!$H$10)*【積算根拠及び契約単価】!$R$10,0))</f>
        <v>0</v>
      </c>
      <c r="Q1205" s="77"/>
      <c r="R1205" s="78"/>
      <c r="S1205" s="76">
        <f>IF(J1205&gt;【積算根拠及び契約単価】!$H$13,(【積算根拠及び契約単価】!$H$13-【積算根拠及び契約単価】!$H$12)*【積算根拠及び契約単価】!$R$12,IF(J1205&gt;【積算根拠及び契約単価】!$H$12,(J1205-【積算根拠及び契約単価】!$H$12)*【積算根拠及び契約単価】!$R$12,0))</f>
        <v>0</v>
      </c>
      <c r="T1205" s="77"/>
      <c r="U1205" s="78"/>
      <c r="V1205" s="76">
        <f>IF(J1205&gt;【積算根拠及び契約単価】!$H$14,(J1205-【積算根拠及び契約単価】!$H$14)*【積算根拠及び契約単価】!$R$14,0)</f>
        <v>0</v>
      </c>
      <c r="W1205" s="77"/>
      <c r="X1205" s="78"/>
      <c r="Y1205" s="75">
        <f t="shared" si="42"/>
        <v>0</v>
      </c>
      <c r="Z1205" s="75"/>
      <c r="AA1205" s="75"/>
      <c r="AB1205" s="75"/>
    </row>
    <row r="1206" spans="1:28" ht="15" customHeight="1" x14ac:dyDescent="0.15">
      <c r="E1206" s="79" t="s">
        <v>16</v>
      </c>
      <c r="F1206" s="79"/>
      <c r="G1206" s="79"/>
      <c r="H1206" s="80" t="s">
        <v>23</v>
      </c>
      <c r="I1206" s="80"/>
      <c r="J1206" s="80">
        <v>105</v>
      </c>
      <c r="K1206" s="80"/>
      <c r="L1206" s="80"/>
      <c r="M1206" s="76">
        <f>【積算根拠及び契約単価】!$R$9</f>
        <v>0</v>
      </c>
      <c r="N1206" s="77"/>
      <c r="O1206" s="78"/>
      <c r="P1206" s="76">
        <f>IF(J1206&gt;【積算根拠及び契約単価】!$H$11,(【積算根拠及び契約単価】!$H$11-【積算根拠及び契約単価】!$H$10)*【積算根拠及び契約単価】!$R$10,IF(J1206&gt;【積算根拠及び契約単価】!$H$10,(J1206-【積算根拠及び契約単価】!$H$10)*【積算根拠及び契約単価】!$R$10,0))</f>
        <v>0</v>
      </c>
      <c r="Q1206" s="77"/>
      <c r="R1206" s="78"/>
      <c r="S1206" s="76">
        <f>IF(J1206&gt;【積算根拠及び契約単価】!$H$13,(【積算根拠及び契約単価】!$H$13-【積算根拠及び契約単価】!$H$12)*【積算根拠及び契約単価】!$R$12,IF(J1206&gt;【積算根拠及び契約単価】!$H$12,(J1206-【積算根拠及び契約単価】!$H$12)*【積算根拠及び契約単価】!$R$12,0))</f>
        <v>0</v>
      </c>
      <c r="T1206" s="77"/>
      <c r="U1206" s="78"/>
      <c r="V1206" s="76">
        <f>IF(J1206&gt;【積算根拠及び契約単価】!$H$14,(J1206-【積算根拠及び契約単価】!$H$14)*【積算根拠及び契約単価】!$R$14,0)</f>
        <v>0</v>
      </c>
      <c r="W1206" s="77"/>
      <c r="X1206" s="78"/>
      <c r="Y1206" s="75">
        <f t="shared" si="42"/>
        <v>0</v>
      </c>
      <c r="Z1206" s="75"/>
      <c r="AA1206" s="75"/>
      <c r="AB1206" s="75"/>
    </row>
    <row r="1207" spans="1:28" ht="15" customHeight="1" x14ac:dyDescent="0.15">
      <c r="E1207" s="79" t="s">
        <v>16</v>
      </c>
      <c r="F1207" s="79"/>
      <c r="G1207" s="79"/>
      <c r="H1207" s="80" t="s">
        <v>24</v>
      </c>
      <c r="I1207" s="80"/>
      <c r="J1207" s="80">
        <v>133</v>
      </c>
      <c r="K1207" s="80"/>
      <c r="L1207" s="80"/>
      <c r="M1207" s="76">
        <f>【積算根拠及び契約単価】!$R$9</f>
        <v>0</v>
      </c>
      <c r="N1207" s="77"/>
      <c r="O1207" s="78"/>
      <c r="P1207" s="76">
        <f>IF(J1207&gt;【積算根拠及び契約単価】!$H$11,(【積算根拠及び契約単価】!$H$11-【積算根拠及び契約単価】!$H$10)*【積算根拠及び契約単価】!$R$10,IF(J1207&gt;【積算根拠及び契約単価】!$H$10,(J1207-【積算根拠及び契約単価】!$H$10)*【積算根拠及び契約単価】!$R$10,0))</f>
        <v>0</v>
      </c>
      <c r="Q1207" s="77"/>
      <c r="R1207" s="78"/>
      <c r="S1207" s="76">
        <f>IF(J1207&gt;【積算根拠及び契約単価】!$H$13,(【積算根拠及び契約単価】!$H$13-【積算根拠及び契約単価】!$H$12)*【積算根拠及び契約単価】!$R$12,IF(J1207&gt;【積算根拠及び契約単価】!$H$12,(J1207-【積算根拠及び契約単価】!$H$12)*【積算根拠及び契約単価】!$R$12,0))</f>
        <v>0</v>
      </c>
      <c r="T1207" s="77"/>
      <c r="U1207" s="78"/>
      <c r="V1207" s="76">
        <f>IF(J1207&gt;【積算根拠及び契約単価】!$H$14,(J1207-【積算根拠及び契約単価】!$H$14)*【積算根拠及び契約単価】!$R$14,0)</f>
        <v>0</v>
      </c>
      <c r="W1207" s="77"/>
      <c r="X1207" s="78"/>
      <c r="Y1207" s="75">
        <f t="shared" si="42"/>
        <v>0</v>
      </c>
      <c r="Z1207" s="75"/>
      <c r="AA1207" s="75"/>
      <c r="AB1207" s="75"/>
    </row>
    <row r="1208" spans="1:28" ht="15" customHeight="1" x14ac:dyDescent="0.15">
      <c r="E1208" s="79" t="s">
        <v>16</v>
      </c>
      <c r="F1208" s="79"/>
      <c r="G1208" s="79"/>
      <c r="H1208" s="80" t="s">
        <v>25</v>
      </c>
      <c r="I1208" s="80"/>
      <c r="J1208" s="80">
        <v>145</v>
      </c>
      <c r="K1208" s="80"/>
      <c r="L1208" s="80"/>
      <c r="M1208" s="76">
        <f>【積算根拠及び契約単価】!$R$9</f>
        <v>0</v>
      </c>
      <c r="N1208" s="77"/>
      <c r="O1208" s="78"/>
      <c r="P1208" s="76">
        <f>IF(J1208&gt;【積算根拠及び契約単価】!$H$11,(【積算根拠及び契約単価】!$H$11-【積算根拠及び契約単価】!$H$10)*【積算根拠及び契約単価】!$R$10,IF(J1208&gt;【積算根拠及び契約単価】!$H$10,(J1208-【積算根拠及び契約単価】!$H$10)*【積算根拠及び契約単価】!$R$10,0))</f>
        <v>0</v>
      </c>
      <c r="Q1208" s="77"/>
      <c r="R1208" s="78"/>
      <c r="S1208" s="76">
        <f>IF(J1208&gt;【積算根拠及び契約単価】!$H$13,(【積算根拠及び契約単価】!$H$13-【積算根拠及び契約単価】!$H$12)*【積算根拠及び契約単価】!$R$12,IF(J1208&gt;【積算根拠及び契約単価】!$H$12,(J1208-【積算根拠及び契約単価】!$H$12)*【積算根拠及び契約単価】!$R$12,0))</f>
        <v>0</v>
      </c>
      <c r="T1208" s="77"/>
      <c r="U1208" s="78"/>
      <c r="V1208" s="76">
        <f>IF(J1208&gt;【積算根拠及び契約単価】!$H$14,(J1208-【積算根拠及び契約単価】!$H$14)*【積算根拠及び契約単価】!$R$14,0)</f>
        <v>0</v>
      </c>
      <c r="W1208" s="77"/>
      <c r="X1208" s="78"/>
      <c r="Y1208" s="75">
        <f t="shared" si="42"/>
        <v>0</v>
      </c>
      <c r="Z1208" s="75"/>
      <c r="AA1208" s="75"/>
      <c r="AB1208" s="75"/>
    </row>
    <row r="1209" spans="1:28" ht="15" customHeight="1" x14ac:dyDescent="0.15">
      <c r="E1209" s="79" t="s">
        <v>26</v>
      </c>
      <c r="F1209" s="79"/>
      <c r="G1209" s="79"/>
      <c r="H1209" s="80" t="s">
        <v>27</v>
      </c>
      <c r="I1209" s="80"/>
      <c r="J1209" s="80">
        <v>168</v>
      </c>
      <c r="K1209" s="80"/>
      <c r="L1209" s="80"/>
      <c r="M1209" s="76">
        <f>【積算根拠及び契約単価】!$R$9</f>
        <v>0</v>
      </c>
      <c r="N1209" s="77"/>
      <c r="O1209" s="78"/>
      <c r="P1209" s="76">
        <f>IF(J1209&gt;【積算根拠及び契約単価】!$H$11,(【積算根拠及び契約単価】!$H$11-【積算根拠及び契約単価】!$H$10)*【積算根拠及び契約単価】!$R$10,IF(J1209&gt;【積算根拠及び契約単価】!$H$10,(J1209-【積算根拠及び契約単価】!$H$10)*【積算根拠及び契約単価】!$R$10,0))</f>
        <v>0</v>
      </c>
      <c r="Q1209" s="77"/>
      <c r="R1209" s="78"/>
      <c r="S1209" s="76">
        <f>IF(J1209&gt;【積算根拠及び契約単価】!$H$13,(【積算根拠及び契約単価】!$H$13-【積算根拠及び契約単価】!$H$12)*【積算根拠及び契約単価】!$R$12,IF(J1209&gt;【積算根拠及び契約単価】!$H$12,(J1209-【積算根拠及び契約単価】!$H$12)*【積算根拠及び契約単価】!$R$12,0))</f>
        <v>0</v>
      </c>
      <c r="T1209" s="77"/>
      <c r="U1209" s="78"/>
      <c r="V1209" s="76">
        <f>IF(J1209&gt;【積算根拠及び契約単価】!$H$14,(J1209-【積算根拠及び契約単価】!$H$14)*【積算根拠及び契約単価】!$R$14,0)</f>
        <v>0</v>
      </c>
      <c r="W1209" s="77"/>
      <c r="X1209" s="78"/>
      <c r="Y1209" s="75">
        <f t="shared" si="42"/>
        <v>0</v>
      </c>
      <c r="Z1209" s="75"/>
      <c r="AA1209" s="75"/>
      <c r="AB1209" s="75"/>
    </row>
    <row r="1210" spans="1:28" ht="15" customHeight="1" x14ac:dyDescent="0.15">
      <c r="E1210" s="79" t="s">
        <v>26</v>
      </c>
      <c r="F1210" s="79"/>
      <c r="G1210" s="79"/>
      <c r="H1210" s="80" t="s">
        <v>28</v>
      </c>
      <c r="I1210" s="80"/>
      <c r="J1210" s="80">
        <v>136</v>
      </c>
      <c r="K1210" s="80"/>
      <c r="L1210" s="80"/>
      <c r="M1210" s="76">
        <f>【積算根拠及び契約単価】!$R$9</f>
        <v>0</v>
      </c>
      <c r="N1210" s="77"/>
      <c r="O1210" s="78"/>
      <c r="P1210" s="76">
        <f>IF(J1210&gt;【積算根拠及び契約単価】!$H$11,(【積算根拠及び契約単価】!$H$11-【積算根拠及び契約単価】!$H$10)*【積算根拠及び契約単価】!$R$10,IF(J1210&gt;【積算根拠及び契約単価】!$H$10,(J1210-【積算根拠及び契約単価】!$H$10)*【積算根拠及び契約単価】!$R$10,0))</f>
        <v>0</v>
      </c>
      <c r="Q1210" s="77"/>
      <c r="R1210" s="78"/>
      <c r="S1210" s="76">
        <f>IF(J1210&gt;【積算根拠及び契約単価】!$H$13,(【積算根拠及び契約単価】!$H$13-【積算根拠及び契約単価】!$H$12)*【積算根拠及び契約単価】!$R$12,IF(J1210&gt;【積算根拠及び契約単価】!$H$12,(J1210-【積算根拠及び契約単価】!$H$12)*【積算根拠及び契約単価】!$R$12,0))</f>
        <v>0</v>
      </c>
      <c r="T1210" s="77"/>
      <c r="U1210" s="78"/>
      <c r="V1210" s="76">
        <f>IF(J1210&gt;【積算根拠及び契約単価】!$H$14,(J1210-【積算根拠及び契約単価】!$H$14)*【積算根拠及び契約単価】!$R$14,0)</f>
        <v>0</v>
      </c>
      <c r="W1210" s="77"/>
      <c r="X1210" s="78"/>
      <c r="Y1210" s="75">
        <f t="shared" si="42"/>
        <v>0</v>
      </c>
      <c r="Z1210" s="75"/>
      <c r="AA1210" s="75"/>
      <c r="AB1210" s="75"/>
    </row>
    <row r="1211" spans="1:28" ht="15" customHeight="1" x14ac:dyDescent="0.15">
      <c r="E1211" s="79" t="s">
        <v>26</v>
      </c>
      <c r="F1211" s="79"/>
      <c r="G1211" s="79"/>
      <c r="H1211" s="80" t="s">
        <v>29</v>
      </c>
      <c r="I1211" s="80"/>
      <c r="J1211" s="80">
        <v>130</v>
      </c>
      <c r="K1211" s="80"/>
      <c r="L1211" s="80"/>
      <c r="M1211" s="76">
        <f>【積算根拠及び契約単価】!$R$9</f>
        <v>0</v>
      </c>
      <c r="N1211" s="77"/>
      <c r="O1211" s="78"/>
      <c r="P1211" s="76">
        <f>IF(J1211&gt;【積算根拠及び契約単価】!$H$11,(【積算根拠及び契約単価】!$H$11-【積算根拠及び契約単価】!$H$10)*【積算根拠及び契約単価】!$R$10,IF(J1211&gt;【積算根拠及び契約単価】!$H$10,(J1211-【積算根拠及び契約単価】!$H$10)*【積算根拠及び契約単価】!$R$10,0))</f>
        <v>0</v>
      </c>
      <c r="Q1211" s="77"/>
      <c r="R1211" s="78"/>
      <c r="S1211" s="76">
        <f>IF(J1211&gt;【積算根拠及び契約単価】!$H$13,(【積算根拠及び契約単価】!$H$13-【積算根拠及び契約単価】!$H$12)*【積算根拠及び契約単価】!$R$12,IF(J1211&gt;【積算根拠及び契約単価】!$H$12,(J1211-【積算根拠及び契約単価】!$H$12)*【積算根拠及び契約単価】!$R$12,0))</f>
        <v>0</v>
      </c>
      <c r="T1211" s="77"/>
      <c r="U1211" s="78"/>
      <c r="V1211" s="76">
        <f>IF(J1211&gt;【積算根拠及び契約単価】!$H$14,(J1211-【積算根拠及び契約単価】!$H$14)*【積算根拠及び契約単価】!$R$14,0)</f>
        <v>0</v>
      </c>
      <c r="W1211" s="77"/>
      <c r="X1211" s="78"/>
      <c r="Y1211" s="75">
        <f t="shared" si="42"/>
        <v>0</v>
      </c>
      <c r="Z1211" s="75"/>
      <c r="AA1211" s="75"/>
      <c r="AB1211" s="75"/>
    </row>
    <row r="1212" spans="1:28" ht="15" customHeight="1" x14ac:dyDescent="0.15">
      <c r="D1212" s="21"/>
      <c r="E1212" s="79" t="s">
        <v>26</v>
      </c>
      <c r="F1212" s="79"/>
      <c r="G1212" s="79"/>
      <c r="H1212" s="80" t="s">
        <v>30</v>
      </c>
      <c r="I1212" s="80"/>
      <c r="J1212" s="80">
        <v>141</v>
      </c>
      <c r="K1212" s="80"/>
      <c r="L1212" s="80"/>
      <c r="M1212" s="76">
        <f>【積算根拠及び契約単価】!$R$9</f>
        <v>0</v>
      </c>
      <c r="N1212" s="77"/>
      <c r="O1212" s="78"/>
      <c r="P1212" s="76">
        <f>IF(J1212&gt;【積算根拠及び契約単価】!$H$11,(【積算根拠及び契約単価】!$H$11-【積算根拠及び契約単価】!$H$10)*【積算根拠及び契約単価】!$R$10,IF(J1212&gt;【積算根拠及び契約単価】!$H$10,(J1212-【積算根拠及び契約単価】!$H$10)*【積算根拠及び契約単価】!$R$10,0))</f>
        <v>0</v>
      </c>
      <c r="Q1212" s="77"/>
      <c r="R1212" s="78"/>
      <c r="S1212" s="76">
        <f>IF(J1212&gt;【積算根拠及び契約単価】!$H$13,(【積算根拠及び契約単価】!$H$13-【積算根拠及び契約単価】!$H$12)*【積算根拠及び契約単価】!$R$12,IF(J1212&gt;【積算根拠及び契約単価】!$H$12,(J1212-【積算根拠及び契約単価】!$H$12)*【積算根拠及び契約単価】!$R$12,0))</f>
        <v>0</v>
      </c>
      <c r="T1212" s="77"/>
      <c r="U1212" s="78"/>
      <c r="V1212" s="76">
        <f>IF(J1212&gt;【積算根拠及び契約単価】!$H$14,(J1212-【積算根拠及び契約単価】!$H$14)*【積算根拠及び契約単価】!$R$14,0)</f>
        <v>0</v>
      </c>
      <c r="W1212" s="77"/>
      <c r="X1212" s="78"/>
      <c r="Y1212" s="75">
        <f t="shared" si="42"/>
        <v>0</v>
      </c>
      <c r="Z1212" s="75"/>
      <c r="AA1212" s="75"/>
      <c r="AB1212" s="75"/>
    </row>
    <row r="1213" spans="1:28" ht="15" customHeight="1" x14ac:dyDescent="0.15">
      <c r="D1213" s="21"/>
      <c r="E1213" s="79" t="s">
        <v>26</v>
      </c>
      <c r="F1213" s="79"/>
      <c r="G1213" s="79"/>
      <c r="H1213" s="80" t="s">
        <v>18</v>
      </c>
      <c r="I1213" s="80"/>
      <c r="J1213" s="80">
        <v>108</v>
      </c>
      <c r="K1213" s="80"/>
      <c r="L1213" s="80"/>
      <c r="M1213" s="76">
        <f>【積算根拠及び契約単価】!$R$9</f>
        <v>0</v>
      </c>
      <c r="N1213" s="77"/>
      <c r="O1213" s="78"/>
      <c r="P1213" s="76">
        <f>IF(J1213&gt;【積算根拠及び契約単価】!$H$11,(【積算根拠及び契約単価】!$H$11-【積算根拠及び契約単価】!$H$10)*【積算根拠及び契約単価】!$R$10,IF(J1213&gt;【積算根拠及び契約単価】!$H$10,(J1213-【積算根拠及び契約単価】!$H$10)*【積算根拠及び契約単価】!$R$10,0))</f>
        <v>0</v>
      </c>
      <c r="Q1213" s="77"/>
      <c r="R1213" s="78"/>
      <c r="S1213" s="76">
        <f>IF(J1213&gt;【積算根拠及び契約単価】!$H$13,(【積算根拠及び契約単価】!$H$13-【積算根拠及び契約単価】!$H$12)*【積算根拠及び契約単価】!$R$12,IF(J1213&gt;【積算根拠及び契約単価】!$H$12,(J1213-【積算根拠及び契約単価】!$H$12)*【積算根拠及び契約単価】!$R$12,0))</f>
        <v>0</v>
      </c>
      <c r="T1213" s="77"/>
      <c r="U1213" s="78"/>
      <c r="V1213" s="76">
        <f>IF(J1213&gt;【積算根拠及び契約単価】!$H$14,(J1213-【積算根拠及び契約単価】!$H$14)*【積算根拠及び契約単価】!$R$14,0)</f>
        <v>0</v>
      </c>
      <c r="W1213" s="77"/>
      <c r="X1213" s="78"/>
      <c r="Y1213" s="75">
        <f t="shared" si="42"/>
        <v>0</v>
      </c>
      <c r="Z1213" s="75"/>
      <c r="AA1213" s="75"/>
      <c r="AB1213" s="75"/>
    </row>
    <row r="1214" spans="1:28" ht="15" customHeight="1" x14ac:dyDescent="0.15">
      <c r="D1214" s="21"/>
      <c r="E1214" s="79" t="s">
        <v>26</v>
      </c>
      <c r="F1214" s="79"/>
      <c r="G1214" s="79"/>
      <c r="H1214" s="80" t="s">
        <v>19</v>
      </c>
      <c r="I1214" s="80"/>
      <c r="J1214" s="80">
        <v>115</v>
      </c>
      <c r="K1214" s="80"/>
      <c r="L1214" s="80"/>
      <c r="M1214" s="76">
        <f>【積算根拠及び契約単価】!$R$9</f>
        <v>0</v>
      </c>
      <c r="N1214" s="77"/>
      <c r="O1214" s="78"/>
      <c r="P1214" s="76">
        <f>IF(J1214&gt;【積算根拠及び契約単価】!$H$11,(【積算根拠及び契約単価】!$H$11-【積算根拠及び契約単価】!$H$10)*【積算根拠及び契約単価】!$R$10,IF(J1214&gt;【積算根拠及び契約単価】!$H$10,(J1214-【積算根拠及び契約単価】!$H$10)*【積算根拠及び契約単価】!$R$10,0))</f>
        <v>0</v>
      </c>
      <c r="Q1214" s="77"/>
      <c r="R1214" s="78"/>
      <c r="S1214" s="76">
        <f>IF(J1214&gt;【積算根拠及び契約単価】!$H$13,(【積算根拠及び契約単価】!$H$13-【積算根拠及び契約単価】!$H$12)*【積算根拠及び契約単価】!$R$12,IF(J1214&gt;【積算根拠及び契約単価】!$H$12,(J1214-【積算根拠及び契約単価】!$H$12)*【積算根拠及び契約単価】!$R$12,0))</f>
        <v>0</v>
      </c>
      <c r="T1214" s="77"/>
      <c r="U1214" s="78"/>
      <c r="V1214" s="76">
        <f>IF(J1214&gt;【積算根拠及び契約単価】!$H$14,(J1214-【積算根拠及び契約単価】!$H$14)*【積算根拠及び契約単価】!$R$14,0)</f>
        <v>0</v>
      </c>
      <c r="W1214" s="77"/>
      <c r="X1214" s="78"/>
      <c r="Y1214" s="75">
        <f t="shared" si="42"/>
        <v>0</v>
      </c>
      <c r="Z1214" s="75"/>
      <c r="AA1214" s="75"/>
      <c r="AB1214" s="75"/>
    </row>
    <row r="1215" spans="1:28" ht="15" customHeight="1" x14ac:dyDescent="0.15">
      <c r="D1215" s="21"/>
      <c r="E1215" s="79" t="s">
        <v>26</v>
      </c>
      <c r="F1215" s="79"/>
      <c r="G1215" s="79"/>
      <c r="H1215" s="80" t="s">
        <v>20</v>
      </c>
      <c r="I1215" s="80"/>
      <c r="J1215" s="80">
        <v>115</v>
      </c>
      <c r="K1215" s="80"/>
      <c r="L1215" s="80"/>
      <c r="M1215" s="76">
        <f>【積算根拠及び契約単価】!$R$9</f>
        <v>0</v>
      </c>
      <c r="N1215" s="77"/>
      <c r="O1215" s="78"/>
      <c r="P1215" s="76">
        <f>IF(J1215&gt;【積算根拠及び契約単価】!$H$11,(【積算根拠及び契約単価】!$H$11-【積算根拠及び契約単価】!$H$10)*【積算根拠及び契約単価】!$R$10,IF(J1215&gt;【積算根拠及び契約単価】!$H$10,(J1215-【積算根拠及び契約単価】!$H$10)*【積算根拠及び契約単価】!$R$10,0))</f>
        <v>0</v>
      </c>
      <c r="Q1215" s="77"/>
      <c r="R1215" s="78"/>
      <c r="S1215" s="76">
        <f>IF(J1215&gt;【積算根拠及び契約単価】!$H$13,(【積算根拠及び契約単価】!$H$13-【積算根拠及び契約単価】!$H$12)*【積算根拠及び契約単価】!$R$12,IF(J1215&gt;【積算根拠及び契約単価】!$H$12,(J1215-【積算根拠及び契約単価】!$H$12)*【積算根拠及び契約単価】!$R$12,0))</f>
        <v>0</v>
      </c>
      <c r="T1215" s="77"/>
      <c r="U1215" s="78"/>
      <c r="V1215" s="76">
        <f>IF(J1215&gt;【積算根拠及び契約単価】!$H$14,(J1215-【積算根拠及び契約単価】!$H$14)*【積算根拠及び契約単価】!$R$14,0)</f>
        <v>0</v>
      </c>
      <c r="W1215" s="77"/>
      <c r="X1215" s="78"/>
      <c r="Y1215" s="75">
        <f t="shared" si="42"/>
        <v>0</v>
      </c>
      <c r="Z1215" s="75"/>
      <c r="AA1215" s="75"/>
      <c r="AB1215" s="75"/>
    </row>
    <row r="1216" spans="1:28" ht="15" customHeight="1" x14ac:dyDescent="0.15">
      <c r="D1216" s="21"/>
      <c r="E1216" s="79" t="s">
        <v>26</v>
      </c>
      <c r="F1216" s="79"/>
      <c r="G1216" s="79"/>
      <c r="H1216" s="80" t="s">
        <v>21</v>
      </c>
      <c r="I1216" s="80"/>
      <c r="J1216" s="80">
        <v>105</v>
      </c>
      <c r="K1216" s="80"/>
      <c r="L1216" s="80"/>
      <c r="M1216" s="76">
        <f>【積算根拠及び契約単価】!$R$9</f>
        <v>0</v>
      </c>
      <c r="N1216" s="77"/>
      <c r="O1216" s="78"/>
      <c r="P1216" s="76">
        <f>IF(J1216&gt;【積算根拠及び契約単価】!$H$11,(【積算根拠及び契約単価】!$H$11-【積算根拠及び契約単価】!$H$10)*【積算根拠及び契約単価】!$R$10,IF(J1216&gt;【積算根拠及び契約単価】!$H$10,(J1216-【積算根拠及び契約単価】!$H$10)*【積算根拠及び契約単価】!$R$10,0))</f>
        <v>0</v>
      </c>
      <c r="Q1216" s="77"/>
      <c r="R1216" s="78"/>
      <c r="S1216" s="76">
        <f>IF(J1216&gt;【積算根拠及び契約単価】!$H$13,(【積算根拠及び契約単価】!$H$13-【積算根拠及び契約単価】!$H$12)*【積算根拠及び契約単価】!$R$12,IF(J1216&gt;【積算根拠及び契約単価】!$H$12,(J1216-【積算根拠及び契約単価】!$H$12)*【積算根拠及び契約単価】!$R$12,0))</f>
        <v>0</v>
      </c>
      <c r="T1216" s="77"/>
      <c r="U1216" s="78"/>
      <c r="V1216" s="76">
        <f>IF(J1216&gt;【積算根拠及び契約単価】!$H$14,(J1216-【積算根拠及び契約単価】!$H$14)*【積算根拠及び契約単価】!$R$14,0)</f>
        <v>0</v>
      </c>
      <c r="W1216" s="77"/>
      <c r="X1216" s="78"/>
      <c r="Y1216" s="75">
        <f t="shared" si="42"/>
        <v>0</v>
      </c>
      <c r="Z1216" s="75"/>
      <c r="AA1216" s="75"/>
      <c r="AB1216" s="75"/>
    </row>
    <row r="1217" spans="1:28" ht="15" customHeight="1" x14ac:dyDescent="0.15">
      <c r="D1217" s="21"/>
      <c r="E1217" s="79" t="s">
        <v>26</v>
      </c>
      <c r="F1217" s="79"/>
      <c r="G1217" s="79"/>
      <c r="H1217" s="80" t="s">
        <v>22</v>
      </c>
      <c r="I1217" s="80"/>
      <c r="J1217" s="80">
        <v>121</v>
      </c>
      <c r="K1217" s="80"/>
      <c r="L1217" s="80"/>
      <c r="M1217" s="76">
        <f>【積算根拠及び契約単価】!$R$9</f>
        <v>0</v>
      </c>
      <c r="N1217" s="77"/>
      <c r="O1217" s="78"/>
      <c r="P1217" s="76">
        <f>IF(J1217&gt;【積算根拠及び契約単価】!$H$11,(【積算根拠及び契約単価】!$H$11-【積算根拠及び契約単価】!$H$10)*【積算根拠及び契約単価】!$R$10,IF(J1217&gt;【積算根拠及び契約単価】!$H$10,(J1217-【積算根拠及び契約単価】!$H$10)*【積算根拠及び契約単価】!$R$10,0))</f>
        <v>0</v>
      </c>
      <c r="Q1217" s="77"/>
      <c r="R1217" s="78"/>
      <c r="S1217" s="76">
        <f>IF(J1217&gt;【積算根拠及び契約単価】!$H$13,(【積算根拠及び契約単価】!$H$13-【積算根拠及び契約単価】!$H$12)*【積算根拠及び契約単価】!$R$12,IF(J1217&gt;【積算根拠及び契約単価】!$H$12,(J1217-【積算根拠及び契約単価】!$H$12)*【積算根拠及び契約単価】!$R$12,0))</f>
        <v>0</v>
      </c>
      <c r="T1217" s="77"/>
      <c r="U1217" s="78"/>
      <c r="V1217" s="76">
        <f>IF(J1217&gt;【積算根拠及び契約単価】!$H$14,(J1217-【積算根拠及び契約単価】!$H$14)*【積算根拠及び契約単価】!$R$14,0)</f>
        <v>0</v>
      </c>
      <c r="W1217" s="77"/>
      <c r="X1217" s="78"/>
      <c r="Y1217" s="75">
        <f t="shared" si="42"/>
        <v>0</v>
      </c>
      <c r="Z1217" s="75"/>
      <c r="AA1217" s="75"/>
      <c r="AB1217" s="75"/>
    </row>
    <row r="1218" spans="1:28" ht="15" customHeight="1" x14ac:dyDescent="0.15">
      <c r="D1218" s="21"/>
      <c r="E1218" s="79" t="s">
        <v>26</v>
      </c>
      <c r="F1218" s="79"/>
      <c r="G1218" s="79"/>
      <c r="H1218" s="80" t="s">
        <v>23</v>
      </c>
      <c r="I1218" s="80"/>
      <c r="J1218" s="80">
        <v>131</v>
      </c>
      <c r="K1218" s="80"/>
      <c r="L1218" s="80"/>
      <c r="M1218" s="76">
        <f>【積算根拠及び契約単価】!$R$9</f>
        <v>0</v>
      </c>
      <c r="N1218" s="77"/>
      <c r="O1218" s="78"/>
      <c r="P1218" s="76">
        <f>IF(J1218&gt;【積算根拠及び契約単価】!$H$11,(【積算根拠及び契約単価】!$H$11-【積算根拠及び契約単価】!$H$10)*【積算根拠及び契約単価】!$R$10,IF(J1218&gt;【積算根拠及び契約単価】!$H$10,(J1218-【積算根拠及び契約単価】!$H$10)*【積算根拠及び契約単価】!$R$10,0))</f>
        <v>0</v>
      </c>
      <c r="Q1218" s="77"/>
      <c r="R1218" s="78"/>
      <c r="S1218" s="76">
        <f>IF(J1218&gt;【積算根拠及び契約単価】!$H$13,(【積算根拠及び契約単価】!$H$13-【積算根拠及び契約単価】!$H$12)*【積算根拠及び契約単価】!$R$12,IF(J1218&gt;【積算根拠及び契約単価】!$H$12,(J1218-【積算根拠及び契約単価】!$H$12)*【積算根拠及び契約単価】!$R$12,0))</f>
        <v>0</v>
      </c>
      <c r="T1218" s="77"/>
      <c r="U1218" s="78"/>
      <c r="V1218" s="76">
        <f>IF(J1218&gt;【積算根拠及び契約単価】!$H$14,(J1218-【積算根拠及び契約単価】!$H$14)*【積算根拠及び契約単価】!$R$14,0)</f>
        <v>0</v>
      </c>
      <c r="W1218" s="77"/>
      <c r="X1218" s="78"/>
      <c r="Y1218" s="75">
        <f t="shared" si="42"/>
        <v>0</v>
      </c>
      <c r="Z1218" s="75"/>
      <c r="AA1218" s="75"/>
      <c r="AB1218" s="75"/>
    </row>
    <row r="1219" spans="1:28" ht="15" customHeight="1" x14ac:dyDescent="0.15">
      <c r="D1219" s="21"/>
      <c r="E1219" s="79" t="s">
        <v>26</v>
      </c>
      <c r="F1219" s="79"/>
      <c r="G1219" s="79"/>
      <c r="H1219" s="80" t="s">
        <v>24</v>
      </c>
      <c r="I1219" s="80"/>
      <c r="J1219" s="80">
        <v>138</v>
      </c>
      <c r="K1219" s="80"/>
      <c r="L1219" s="80"/>
      <c r="M1219" s="76">
        <f>【積算根拠及び契約単価】!$R$9</f>
        <v>0</v>
      </c>
      <c r="N1219" s="77"/>
      <c r="O1219" s="78"/>
      <c r="P1219" s="76">
        <f>IF(J1219&gt;【積算根拠及び契約単価】!$H$11,(【積算根拠及び契約単価】!$H$11-【積算根拠及び契約単価】!$H$10)*【積算根拠及び契約単価】!$R$10,IF(J1219&gt;【積算根拠及び契約単価】!$H$10,(J1219-【積算根拠及び契約単価】!$H$10)*【積算根拠及び契約単価】!$R$10,0))</f>
        <v>0</v>
      </c>
      <c r="Q1219" s="77"/>
      <c r="R1219" s="78"/>
      <c r="S1219" s="76">
        <f>IF(J1219&gt;【積算根拠及び契約単価】!$H$13,(【積算根拠及び契約単価】!$H$13-【積算根拠及び契約単価】!$H$12)*【積算根拠及び契約単価】!$R$12,IF(J1219&gt;【積算根拠及び契約単価】!$H$12,(J1219-【積算根拠及び契約単価】!$H$12)*【積算根拠及び契約単価】!$R$12,0))</f>
        <v>0</v>
      </c>
      <c r="T1219" s="77"/>
      <c r="U1219" s="78"/>
      <c r="V1219" s="76">
        <f>IF(J1219&gt;【積算根拠及び契約単価】!$H$14,(J1219-【積算根拠及び契約単価】!$H$14)*【積算根拠及び契約単価】!$R$14,0)</f>
        <v>0</v>
      </c>
      <c r="W1219" s="77"/>
      <c r="X1219" s="78"/>
      <c r="Y1219" s="75">
        <f t="shared" si="42"/>
        <v>0</v>
      </c>
      <c r="Z1219" s="75"/>
      <c r="AA1219" s="75"/>
      <c r="AB1219" s="75"/>
    </row>
    <row r="1220" spans="1:28" ht="15" customHeight="1" x14ac:dyDescent="0.15">
      <c r="D1220" s="21"/>
      <c r="E1220" s="79" t="s">
        <v>26</v>
      </c>
      <c r="F1220" s="79"/>
      <c r="G1220" s="79"/>
      <c r="H1220" s="80" t="s">
        <v>25</v>
      </c>
      <c r="I1220" s="80"/>
      <c r="J1220" s="80">
        <v>144</v>
      </c>
      <c r="K1220" s="80"/>
      <c r="L1220" s="80"/>
      <c r="M1220" s="76">
        <f>【積算根拠及び契約単価】!$R$9</f>
        <v>0</v>
      </c>
      <c r="N1220" s="77"/>
      <c r="O1220" s="78"/>
      <c r="P1220" s="76">
        <f>IF(J1220&gt;【積算根拠及び契約単価】!$H$11,(【積算根拠及び契約単価】!$H$11-【積算根拠及び契約単価】!$H$10)*【積算根拠及び契約単価】!$R$10,IF(J1220&gt;【積算根拠及び契約単価】!$H$10,(J1220-【積算根拠及び契約単価】!$H$10)*【積算根拠及び契約単価】!$R$10,0))</f>
        <v>0</v>
      </c>
      <c r="Q1220" s="77"/>
      <c r="R1220" s="78"/>
      <c r="S1220" s="76">
        <f>IF(J1220&gt;【積算根拠及び契約単価】!$H$13,(【積算根拠及び契約単価】!$H$13-【積算根拠及び契約単価】!$H$12)*【積算根拠及び契約単価】!$R$12,IF(J1220&gt;【積算根拠及び契約単価】!$H$12,(J1220-【積算根拠及び契約単価】!$H$12)*【積算根拠及び契約単価】!$R$12,0))</f>
        <v>0</v>
      </c>
      <c r="T1220" s="77"/>
      <c r="U1220" s="78"/>
      <c r="V1220" s="76">
        <f>IF(J1220&gt;【積算根拠及び契約単価】!$H$14,(J1220-【積算根拠及び契約単価】!$H$14)*【積算根拠及び契約単価】!$R$14,0)</f>
        <v>0</v>
      </c>
      <c r="W1220" s="77"/>
      <c r="X1220" s="78"/>
      <c r="Y1220" s="75">
        <f t="shared" si="42"/>
        <v>0</v>
      </c>
      <c r="Z1220" s="75"/>
      <c r="AA1220" s="75"/>
      <c r="AB1220" s="75"/>
    </row>
    <row r="1221" spans="1:28" ht="15" customHeight="1" x14ac:dyDescent="0.15">
      <c r="D1221" s="21"/>
      <c r="E1221" s="79" t="s">
        <v>31</v>
      </c>
      <c r="F1221" s="79"/>
      <c r="G1221" s="79"/>
      <c r="H1221" s="80" t="s">
        <v>27</v>
      </c>
      <c r="I1221" s="80"/>
      <c r="J1221" s="80">
        <v>168</v>
      </c>
      <c r="K1221" s="80"/>
      <c r="L1221" s="80"/>
      <c r="M1221" s="76">
        <f>【積算根拠及び契約単価】!$R$9</f>
        <v>0</v>
      </c>
      <c r="N1221" s="77"/>
      <c r="O1221" s="78"/>
      <c r="P1221" s="76">
        <f>IF(J1221&gt;【積算根拠及び契約単価】!$H$11,(【積算根拠及び契約単価】!$H$11-【積算根拠及び契約単価】!$H$10)*【積算根拠及び契約単価】!$R$10,IF(J1221&gt;【積算根拠及び契約単価】!$H$10,(J1221-【積算根拠及び契約単価】!$H$10)*【積算根拠及び契約単価】!$R$10,0))</f>
        <v>0</v>
      </c>
      <c r="Q1221" s="77"/>
      <c r="R1221" s="78"/>
      <c r="S1221" s="76">
        <f>IF(J1221&gt;【積算根拠及び契約単価】!$H$13,(【積算根拠及び契約単価】!$H$13-【積算根拠及び契約単価】!$H$12)*【積算根拠及び契約単価】!$R$12,IF(J1221&gt;【積算根拠及び契約単価】!$H$12,(J1221-【積算根拠及び契約単価】!$H$12)*【積算根拠及び契約単価】!$R$12,0))</f>
        <v>0</v>
      </c>
      <c r="T1221" s="77"/>
      <c r="U1221" s="78"/>
      <c r="V1221" s="76">
        <f>IF(J1221&gt;【積算根拠及び契約単価】!$H$14,(J1221-【積算根拠及び契約単価】!$H$14)*【積算根拠及び契約単価】!$R$14,0)</f>
        <v>0</v>
      </c>
      <c r="W1221" s="77"/>
      <c r="X1221" s="78"/>
      <c r="Y1221" s="75">
        <f t="shared" si="42"/>
        <v>0</v>
      </c>
      <c r="Z1221" s="75"/>
      <c r="AA1221" s="75"/>
      <c r="AB1221" s="75"/>
    </row>
    <row r="1222" spans="1:28" ht="15" customHeight="1" x14ac:dyDescent="0.15">
      <c r="D1222" s="21"/>
      <c r="E1222" s="79" t="s">
        <v>31</v>
      </c>
      <c r="F1222" s="79"/>
      <c r="G1222" s="79"/>
      <c r="H1222" s="80" t="s">
        <v>28</v>
      </c>
      <c r="I1222" s="80"/>
      <c r="J1222" s="80">
        <v>136</v>
      </c>
      <c r="K1222" s="80"/>
      <c r="L1222" s="80"/>
      <c r="M1222" s="76">
        <f>【積算根拠及び契約単価】!$R$9</f>
        <v>0</v>
      </c>
      <c r="N1222" s="77"/>
      <c r="O1222" s="78"/>
      <c r="P1222" s="76">
        <f>IF(J1222&gt;【積算根拠及び契約単価】!$H$11,(【積算根拠及び契約単価】!$H$11-【積算根拠及び契約単価】!$H$10)*【積算根拠及び契約単価】!$R$10,IF(J1222&gt;【積算根拠及び契約単価】!$H$10,(J1222-【積算根拠及び契約単価】!$H$10)*【積算根拠及び契約単価】!$R$10,0))</f>
        <v>0</v>
      </c>
      <c r="Q1222" s="77"/>
      <c r="R1222" s="78"/>
      <c r="S1222" s="76">
        <f>IF(J1222&gt;【積算根拠及び契約単価】!$H$13,(【積算根拠及び契約単価】!$H$13-【積算根拠及び契約単価】!$H$12)*【積算根拠及び契約単価】!$R$12,IF(J1222&gt;【積算根拠及び契約単価】!$H$12,(J1222-【積算根拠及び契約単価】!$H$12)*【積算根拠及び契約単価】!$R$12,0))</f>
        <v>0</v>
      </c>
      <c r="T1222" s="77"/>
      <c r="U1222" s="78"/>
      <c r="V1222" s="76">
        <f>IF(J1222&gt;【積算根拠及び契約単価】!$H$14,(J1222-【積算根拠及び契約単価】!$H$14)*【積算根拠及び契約単価】!$R$14,0)</f>
        <v>0</v>
      </c>
      <c r="W1222" s="77"/>
      <c r="X1222" s="78"/>
      <c r="Y1222" s="75">
        <f t="shared" si="42"/>
        <v>0</v>
      </c>
      <c r="Z1222" s="75"/>
      <c r="AA1222" s="75"/>
      <c r="AB1222" s="75"/>
    </row>
    <row r="1223" spans="1:28" ht="15" customHeight="1" x14ac:dyDescent="0.15">
      <c r="D1223" s="21"/>
      <c r="E1223" s="79" t="s">
        <v>31</v>
      </c>
      <c r="F1223" s="79"/>
      <c r="G1223" s="79"/>
      <c r="H1223" s="80" t="s">
        <v>29</v>
      </c>
      <c r="I1223" s="80"/>
      <c r="J1223" s="80">
        <v>130</v>
      </c>
      <c r="K1223" s="80"/>
      <c r="L1223" s="80"/>
      <c r="M1223" s="76">
        <f>【積算根拠及び契約単価】!$R$9</f>
        <v>0</v>
      </c>
      <c r="N1223" s="77"/>
      <c r="O1223" s="78"/>
      <c r="P1223" s="76">
        <f>IF(J1223&gt;【積算根拠及び契約単価】!$H$11,(【積算根拠及び契約単価】!$H$11-【積算根拠及び契約単価】!$H$10)*【積算根拠及び契約単価】!$R$10,IF(J1223&gt;【積算根拠及び契約単価】!$H$10,(J1223-【積算根拠及び契約単価】!$H$10)*【積算根拠及び契約単価】!$R$10,0))</f>
        <v>0</v>
      </c>
      <c r="Q1223" s="77"/>
      <c r="R1223" s="78"/>
      <c r="S1223" s="76">
        <f>IF(J1223&gt;【積算根拠及び契約単価】!$H$13,(【積算根拠及び契約単価】!$H$13-【積算根拠及び契約単価】!$H$12)*【積算根拠及び契約単価】!$R$12,IF(J1223&gt;【積算根拠及び契約単価】!$H$12,(J1223-【積算根拠及び契約単価】!$H$12)*【積算根拠及び契約単価】!$R$12,0))</f>
        <v>0</v>
      </c>
      <c r="T1223" s="77"/>
      <c r="U1223" s="78"/>
      <c r="V1223" s="76">
        <f>IF(J1223&gt;【積算根拠及び契約単価】!$H$14,(J1223-【積算根拠及び契約単価】!$H$14)*【積算根拠及び契約単価】!$R$14,0)</f>
        <v>0</v>
      </c>
      <c r="W1223" s="77"/>
      <c r="X1223" s="78"/>
      <c r="Y1223" s="75">
        <f t="shared" si="42"/>
        <v>0</v>
      </c>
      <c r="Z1223" s="75"/>
      <c r="AA1223" s="75"/>
      <c r="AB1223" s="75"/>
    </row>
    <row r="1224" spans="1:28" ht="15" customHeight="1" x14ac:dyDescent="0.15">
      <c r="D1224" s="21"/>
      <c r="E1224" s="21"/>
      <c r="F1224" s="22"/>
    </row>
    <row r="1225" spans="1:28" ht="15" customHeight="1" x14ac:dyDescent="0.15">
      <c r="D1225" s="21"/>
      <c r="E1225" s="21"/>
      <c r="F1225" s="22"/>
      <c r="S1225" s="74" t="s">
        <v>32</v>
      </c>
      <c r="T1225" s="74"/>
      <c r="U1225" s="74"/>
      <c r="V1225" s="74"/>
      <c r="W1225" s="74"/>
      <c r="X1225" s="74"/>
      <c r="Y1225" s="75">
        <f t="shared" ref="Y1225" si="43">SUM(Y1200:AB1223)</f>
        <v>0</v>
      </c>
      <c r="Z1225" s="75"/>
      <c r="AA1225" s="75"/>
      <c r="AB1225" s="75"/>
    </row>
    <row r="1226" spans="1:28" ht="15" customHeight="1" x14ac:dyDescent="0.15">
      <c r="D1226" s="21"/>
      <c r="E1226" s="21"/>
      <c r="F1226" s="22"/>
    </row>
    <row r="1227" spans="1:28" ht="15" customHeight="1" x14ac:dyDescent="0.15">
      <c r="A1227" s="35"/>
      <c r="B1227" s="35"/>
      <c r="C1227" s="35"/>
      <c r="D1227" s="35"/>
      <c r="E1227" s="35" t="s">
        <v>240</v>
      </c>
      <c r="F1227" s="22"/>
    </row>
    <row r="1228" spans="1:28" ht="15" customHeight="1" x14ac:dyDescent="0.15">
      <c r="A1228" s="35"/>
      <c r="B1228" s="35"/>
      <c r="C1228" s="35"/>
      <c r="D1228" s="35"/>
      <c r="E1228" s="35" t="s">
        <v>241</v>
      </c>
      <c r="F1228" s="22"/>
    </row>
    <row r="1229" spans="1:28" ht="15" customHeight="1" x14ac:dyDescent="0.15">
      <c r="A1229" s="35"/>
      <c r="B1229" s="35"/>
      <c r="C1229" s="35"/>
      <c r="D1229" s="35"/>
      <c r="E1229" s="35" t="s">
        <v>242</v>
      </c>
      <c r="F1229" s="22"/>
    </row>
    <row r="1230" spans="1:28" ht="15" customHeight="1" x14ac:dyDescent="0.15">
      <c r="A1230" s="35"/>
      <c r="B1230" s="35"/>
      <c r="C1230" s="35"/>
      <c r="D1230" s="35"/>
      <c r="E1230" s="35" t="s">
        <v>243</v>
      </c>
      <c r="F1230" s="22"/>
    </row>
    <row r="1231" spans="1:28" ht="15" customHeight="1" x14ac:dyDescent="0.15">
      <c r="A1231" s="35"/>
      <c r="B1231" s="35"/>
      <c r="C1231" s="35"/>
      <c r="D1231" s="35"/>
      <c r="E1231" s="35" t="s">
        <v>253</v>
      </c>
      <c r="F1231" s="22"/>
    </row>
    <row r="1232" spans="1:28" ht="15" customHeight="1" x14ac:dyDescent="0.15">
      <c r="A1232" s="35"/>
      <c r="B1232" s="35"/>
      <c r="C1232" s="35"/>
      <c r="D1232" s="35"/>
      <c r="E1232" s="35" t="s">
        <v>254</v>
      </c>
      <c r="F1232" s="22"/>
    </row>
    <row r="1233" spans="1:6" ht="15" customHeight="1" x14ac:dyDescent="0.15">
      <c r="A1233" s="35"/>
      <c r="B1233" s="35"/>
      <c r="C1233" s="35"/>
      <c r="E1233" s="35" t="s">
        <v>247</v>
      </c>
      <c r="F1233" s="22"/>
    </row>
    <row r="1234" spans="1:6" ht="15" customHeight="1" x14ac:dyDescent="0.15">
      <c r="A1234" s="35"/>
      <c r="B1234" s="35"/>
      <c r="C1234" s="35"/>
      <c r="E1234" s="20" t="s">
        <v>248</v>
      </c>
    </row>
    <row r="1235" spans="1:6" ht="15" customHeight="1" x14ac:dyDescent="0.15">
      <c r="A1235" s="35"/>
      <c r="B1235" s="35"/>
      <c r="C1235" s="35"/>
      <c r="E1235" s="20" t="s">
        <v>135</v>
      </c>
    </row>
    <row r="1236" spans="1:6" ht="15" customHeight="1" x14ac:dyDescent="0.15">
      <c r="A1236" s="35"/>
      <c r="B1236" s="35"/>
      <c r="C1236" s="35"/>
      <c r="E1236" s="20" t="s">
        <v>244</v>
      </c>
    </row>
    <row r="1237" spans="1:6" ht="15" customHeight="1" x14ac:dyDescent="0.15">
      <c r="A1237" s="35"/>
      <c r="B1237" s="35"/>
      <c r="C1237" s="35"/>
      <c r="E1237" s="20" t="s">
        <v>249</v>
      </c>
    </row>
    <row r="1238" spans="1:6" ht="15" customHeight="1" x14ac:dyDescent="0.15">
      <c r="A1238" s="35"/>
      <c r="B1238" s="35"/>
      <c r="C1238" s="35"/>
      <c r="E1238" s="20" t="s">
        <v>251</v>
      </c>
    </row>
    <row r="1239" spans="1:6" ht="15" customHeight="1" x14ac:dyDescent="0.15">
      <c r="A1239" s="35"/>
      <c r="B1239" s="35"/>
      <c r="C1239" s="35"/>
      <c r="D1239" s="35"/>
      <c r="E1239" s="35" t="s">
        <v>252</v>
      </c>
      <c r="F1239" s="22"/>
    </row>
    <row r="1240" spans="1:6" ht="15" customHeight="1" x14ac:dyDescent="0.15">
      <c r="A1240" s="35"/>
      <c r="B1240" s="35"/>
      <c r="C1240" s="35"/>
      <c r="D1240" s="35"/>
      <c r="E1240" s="35" t="s">
        <v>274</v>
      </c>
      <c r="F1240" s="22"/>
    </row>
    <row r="1241" spans="1:6" ht="15" customHeight="1" x14ac:dyDescent="0.15">
      <c r="D1241" s="21"/>
      <c r="E1241" s="21"/>
      <c r="F1241" s="22"/>
    </row>
    <row r="1242" spans="1:6" ht="15" customHeight="1" x14ac:dyDescent="0.15">
      <c r="D1242" s="21"/>
      <c r="E1242" s="21"/>
      <c r="F1242" s="22"/>
    </row>
    <row r="1243" spans="1:6" ht="15" customHeight="1" x14ac:dyDescent="0.15">
      <c r="D1243" s="21"/>
      <c r="E1243" s="21"/>
      <c r="F1243" s="22"/>
    </row>
    <row r="1244" spans="1:6" ht="15" customHeight="1" x14ac:dyDescent="0.15">
      <c r="D1244" s="21"/>
      <c r="E1244" s="21"/>
      <c r="F1244" s="22"/>
    </row>
  </sheetData>
  <sheetProtection selectLockedCells="1"/>
  <mergeCells count="4715">
    <mergeCell ref="E5:G5"/>
    <mergeCell ref="E6:G6"/>
    <mergeCell ref="E7:G7"/>
    <mergeCell ref="V12:X12"/>
    <mergeCell ref="Y12:AB12"/>
    <mergeCell ref="E13:G13"/>
    <mergeCell ref="H13:I13"/>
    <mergeCell ref="J13:L13"/>
    <mergeCell ref="M13:O13"/>
    <mergeCell ref="P13:R13"/>
    <mergeCell ref="S13:U13"/>
    <mergeCell ref="V13:X13"/>
    <mergeCell ref="Y13:AB13"/>
    <mergeCell ref="E12:G12"/>
    <mergeCell ref="H12:I12"/>
    <mergeCell ref="J12:L12"/>
    <mergeCell ref="M12:O12"/>
    <mergeCell ref="P12:R12"/>
    <mergeCell ref="S12:U12"/>
    <mergeCell ref="E9:I11"/>
    <mergeCell ref="J9:L11"/>
    <mergeCell ref="M9:O11"/>
    <mergeCell ref="P9:X9"/>
    <mergeCell ref="Y9:AB11"/>
    <mergeCell ref="P10:R11"/>
    <mergeCell ref="S10:U11"/>
    <mergeCell ref="V10:X11"/>
    <mergeCell ref="V16:X16"/>
    <mergeCell ref="Y16:AB16"/>
    <mergeCell ref="E17:G17"/>
    <mergeCell ref="H17:I17"/>
    <mergeCell ref="J17:L17"/>
    <mergeCell ref="M17:O17"/>
    <mergeCell ref="P17:R17"/>
    <mergeCell ref="S17:U17"/>
    <mergeCell ref="V17:X17"/>
    <mergeCell ref="Y17:AB17"/>
    <mergeCell ref="E16:G16"/>
    <mergeCell ref="H16:I16"/>
    <mergeCell ref="J16:L16"/>
    <mergeCell ref="M16:O16"/>
    <mergeCell ref="P16:R16"/>
    <mergeCell ref="S16:U16"/>
    <mergeCell ref="V14:X14"/>
    <mergeCell ref="Y14:AB14"/>
    <mergeCell ref="E15:G15"/>
    <mergeCell ref="H15:I15"/>
    <mergeCell ref="J15:L15"/>
    <mergeCell ref="M15:O15"/>
    <mergeCell ref="P15:R15"/>
    <mergeCell ref="S15:U15"/>
    <mergeCell ref="V15:X15"/>
    <mergeCell ref="Y15:AB15"/>
    <mergeCell ref="E14:G14"/>
    <mergeCell ref="H14:I14"/>
    <mergeCell ref="J14:L14"/>
    <mergeCell ref="M14:O14"/>
    <mergeCell ref="P14:R14"/>
    <mergeCell ref="S14:U14"/>
    <mergeCell ref="V20:X20"/>
    <mergeCell ref="Y20:AB20"/>
    <mergeCell ref="E21:G21"/>
    <mergeCell ref="H21:I21"/>
    <mergeCell ref="J21:L21"/>
    <mergeCell ref="M21:O21"/>
    <mergeCell ref="P21:R21"/>
    <mergeCell ref="S21:U21"/>
    <mergeCell ref="V21:X21"/>
    <mergeCell ref="Y21:AB21"/>
    <mergeCell ref="E20:G20"/>
    <mergeCell ref="H20:I20"/>
    <mergeCell ref="J20:L20"/>
    <mergeCell ref="M20:O20"/>
    <mergeCell ref="P20:R20"/>
    <mergeCell ref="S20:U20"/>
    <mergeCell ref="V18:X18"/>
    <mergeCell ref="Y18:AB18"/>
    <mergeCell ref="E19:G19"/>
    <mergeCell ref="H19:I19"/>
    <mergeCell ref="J19:L19"/>
    <mergeCell ref="M19:O19"/>
    <mergeCell ref="P19:R19"/>
    <mergeCell ref="S19:U19"/>
    <mergeCell ref="V19:X19"/>
    <mergeCell ref="Y19:AB19"/>
    <mergeCell ref="E18:G18"/>
    <mergeCell ref="H18:I18"/>
    <mergeCell ref="J18:L18"/>
    <mergeCell ref="M18:O18"/>
    <mergeCell ref="P18:R18"/>
    <mergeCell ref="S18:U18"/>
    <mergeCell ref="V24:X24"/>
    <mergeCell ref="Y24:AB24"/>
    <mergeCell ref="E25:G25"/>
    <mergeCell ref="H25:I25"/>
    <mergeCell ref="J25:L25"/>
    <mergeCell ref="M25:O25"/>
    <mergeCell ref="P25:R25"/>
    <mergeCell ref="S25:U25"/>
    <mergeCell ref="V25:X25"/>
    <mergeCell ref="Y25:AB25"/>
    <mergeCell ref="E24:G24"/>
    <mergeCell ref="H24:I24"/>
    <mergeCell ref="J24:L24"/>
    <mergeCell ref="M24:O24"/>
    <mergeCell ref="P24:R24"/>
    <mergeCell ref="S24:U24"/>
    <mergeCell ref="V22:X22"/>
    <mergeCell ref="Y22:AB22"/>
    <mergeCell ref="E23:G23"/>
    <mergeCell ref="H23:I23"/>
    <mergeCell ref="J23:L23"/>
    <mergeCell ref="M23:O23"/>
    <mergeCell ref="P23:R23"/>
    <mergeCell ref="S23:U23"/>
    <mergeCell ref="V23:X23"/>
    <mergeCell ref="Y23:AB23"/>
    <mergeCell ref="E22:G22"/>
    <mergeCell ref="H22:I22"/>
    <mergeCell ref="J22:L22"/>
    <mergeCell ref="M22:O22"/>
    <mergeCell ref="P22:R22"/>
    <mergeCell ref="S22:U22"/>
    <mergeCell ref="V28:X28"/>
    <mergeCell ref="Y28:AB28"/>
    <mergeCell ref="E29:G29"/>
    <mergeCell ref="H29:I29"/>
    <mergeCell ref="J29:L29"/>
    <mergeCell ref="M29:O29"/>
    <mergeCell ref="P29:R29"/>
    <mergeCell ref="S29:U29"/>
    <mergeCell ref="V29:X29"/>
    <mergeCell ref="Y29:AB29"/>
    <mergeCell ref="E28:G28"/>
    <mergeCell ref="H28:I28"/>
    <mergeCell ref="J28:L28"/>
    <mergeCell ref="M28:O28"/>
    <mergeCell ref="P28:R28"/>
    <mergeCell ref="S28:U28"/>
    <mergeCell ref="V26:X26"/>
    <mergeCell ref="Y26:AB26"/>
    <mergeCell ref="E27:G27"/>
    <mergeCell ref="H27:I27"/>
    <mergeCell ref="J27:L27"/>
    <mergeCell ref="M27:O27"/>
    <mergeCell ref="P27:R27"/>
    <mergeCell ref="S27:U27"/>
    <mergeCell ref="V27:X27"/>
    <mergeCell ref="Y27:AB27"/>
    <mergeCell ref="E26:G26"/>
    <mergeCell ref="H26:I26"/>
    <mergeCell ref="J26:L26"/>
    <mergeCell ref="M26:O26"/>
    <mergeCell ref="P26:R26"/>
    <mergeCell ref="S26:U26"/>
    <mergeCell ref="V32:X32"/>
    <mergeCell ref="Y32:AB32"/>
    <mergeCell ref="E33:G33"/>
    <mergeCell ref="H33:I33"/>
    <mergeCell ref="J33:L33"/>
    <mergeCell ref="M33:O33"/>
    <mergeCell ref="P33:R33"/>
    <mergeCell ref="S33:U33"/>
    <mergeCell ref="V33:X33"/>
    <mergeCell ref="Y33:AB33"/>
    <mergeCell ref="E32:G32"/>
    <mergeCell ref="H32:I32"/>
    <mergeCell ref="J32:L32"/>
    <mergeCell ref="M32:O32"/>
    <mergeCell ref="P32:R32"/>
    <mergeCell ref="S32:U32"/>
    <mergeCell ref="V30:X30"/>
    <mergeCell ref="Y30:AB30"/>
    <mergeCell ref="E31:G31"/>
    <mergeCell ref="H31:I31"/>
    <mergeCell ref="J31:L31"/>
    <mergeCell ref="M31:O31"/>
    <mergeCell ref="P31:R31"/>
    <mergeCell ref="S31:U31"/>
    <mergeCell ref="V31:X31"/>
    <mergeCell ref="Y31:AB31"/>
    <mergeCell ref="E30:G30"/>
    <mergeCell ref="H30:I30"/>
    <mergeCell ref="J30:L30"/>
    <mergeCell ref="M30:O30"/>
    <mergeCell ref="P30:R30"/>
    <mergeCell ref="S30:U30"/>
    <mergeCell ref="E61:G61"/>
    <mergeCell ref="E63:I65"/>
    <mergeCell ref="J63:L65"/>
    <mergeCell ref="M63:O65"/>
    <mergeCell ref="P63:X63"/>
    <mergeCell ref="S37:X37"/>
    <mergeCell ref="Y37:AB37"/>
    <mergeCell ref="E59:G59"/>
    <mergeCell ref="E60:G60"/>
    <mergeCell ref="V34:X34"/>
    <mergeCell ref="Y34:AB34"/>
    <mergeCell ref="E35:G35"/>
    <mergeCell ref="H35:I35"/>
    <mergeCell ref="J35:L35"/>
    <mergeCell ref="M35:O35"/>
    <mergeCell ref="P35:R35"/>
    <mergeCell ref="S35:U35"/>
    <mergeCell ref="V35:X35"/>
    <mergeCell ref="Y35:AB35"/>
    <mergeCell ref="E34:G34"/>
    <mergeCell ref="H34:I34"/>
    <mergeCell ref="J34:L34"/>
    <mergeCell ref="M34:O34"/>
    <mergeCell ref="P34:R34"/>
    <mergeCell ref="S34:U34"/>
    <mergeCell ref="V66:X66"/>
    <mergeCell ref="Y66:AB66"/>
    <mergeCell ref="E67:G67"/>
    <mergeCell ref="H67:I67"/>
    <mergeCell ref="J67:L67"/>
    <mergeCell ref="M67:O67"/>
    <mergeCell ref="P67:R67"/>
    <mergeCell ref="S67:U67"/>
    <mergeCell ref="V67:X67"/>
    <mergeCell ref="Y67:AB67"/>
    <mergeCell ref="Y63:AB65"/>
    <mergeCell ref="P64:R65"/>
    <mergeCell ref="S64:U65"/>
    <mergeCell ref="V64:X65"/>
    <mergeCell ref="E66:G66"/>
    <mergeCell ref="H66:I66"/>
    <mergeCell ref="J66:L66"/>
    <mergeCell ref="M66:O66"/>
    <mergeCell ref="P66:R66"/>
    <mergeCell ref="S66:U66"/>
    <mergeCell ref="V70:X70"/>
    <mergeCell ref="Y70:AB70"/>
    <mergeCell ref="E71:G71"/>
    <mergeCell ref="H71:I71"/>
    <mergeCell ref="J71:L71"/>
    <mergeCell ref="M71:O71"/>
    <mergeCell ref="P71:R71"/>
    <mergeCell ref="S71:U71"/>
    <mergeCell ref="V71:X71"/>
    <mergeCell ref="Y71:AB71"/>
    <mergeCell ref="E70:G70"/>
    <mergeCell ref="H70:I70"/>
    <mergeCell ref="J70:L70"/>
    <mergeCell ref="M70:O70"/>
    <mergeCell ref="P70:R70"/>
    <mergeCell ref="S70:U70"/>
    <mergeCell ref="V68:X68"/>
    <mergeCell ref="Y68:AB68"/>
    <mergeCell ref="E69:G69"/>
    <mergeCell ref="H69:I69"/>
    <mergeCell ref="J69:L69"/>
    <mergeCell ref="M69:O69"/>
    <mergeCell ref="P69:R69"/>
    <mergeCell ref="S69:U69"/>
    <mergeCell ref="V69:X69"/>
    <mergeCell ref="Y69:AB69"/>
    <mergeCell ref="E68:G68"/>
    <mergeCell ref="H68:I68"/>
    <mergeCell ref="J68:L68"/>
    <mergeCell ref="M68:O68"/>
    <mergeCell ref="P68:R68"/>
    <mergeCell ref="S68:U68"/>
    <mergeCell ref="V74:X74"/>
    <mergeCell ref="Y74:AB74"/>
    <mergeCell ref="E75:G75"/>
    <mergeCell ref="H75:I75"/>
    <mergeCell ref="J75:L75"/>
    <mergeCell ref="M75:O75"/>
    <mergeCell ref="P75:R75"/>
    <mergeCell ref="S75:U75"/>
    <mergeCell ref="V75:X75"/>
    <mergeCell ref="Y75:AB75"/>
    <mergeCell ref="E74:G74"/>
    <mergeCell ref="H74:I74"/>
    <mergeCell ref="J74:L74"/>
    <mergeCell ref="M74:O74"/>
    <mergeCell ref="P74:R74"/>
    <mergeCell ref="S74:U74"/>
    <mergeCell ref="V72:X72"/>
    <mergeCell ref="Y72:AB72"/>
    <mergeCell ref="E73:G73"/>
    <mergeCell ref="H73:I73"/>
    <mergeCell ref="J73:L73"/>
    <mergeCell ref="M73:O73"/>
    <mergeCell ref="P73:R73"/>
    <mergeCell ref="S73:U73"/>
    <mergeCell ref="V73:X73"/>
    <mergeCell ref="Y73:AB73"/>
    <mergeCell ref="E72:G72"/>
    <mergeCell ref="H72:I72"/>
    <mergeCell ref="J72:L72"/>
    <mergeCell ref="M72:O72"/>
    <mergeCell ref="P72:R72"/>
    <mergeCell ref="S72:U72"/>
    <mergeCell ref="V78:X78"/>
    <mergeCell ref="Y78:AB78"/>
    <mergeCell ref="E79:G79"/>
    <mergeCell ref="H79:I79"/>
    <mergeCell ref="J79:L79"/>
    <mergeCell ref="M79:O79"/>
    <mergeCell ref="P79:R79"/>
    <mergeCell ref="S79:U79"/>
    <mergeCell ref="V79:X79"/>
    <mergeCell ref="Y79:AB79"/>
    <mergeCell ref="E78:G78"/>
    <mergeCell ref="H78:I78"/>
    <mergeCell ref="J78:L78"/>
    <mergeCell ref="M78:O78"/>
    <mergeCell ref="P78:R78"/>
    <mergeCell ref="S78:U78"/>
    <mergeCell ref="V76:X76"/>
    <mergeCell ref="Y76:AB76"/>
    <mergeCell ref="E77:G77"/>
    <mergeCell ref="H77:I77"/>
    <mergeCell ref="J77:L77"/>
    <mergeCell ref="M77:O77"/>
    <mergeCell ref="P77:R77"/>
    <mergeCell ref="S77:U77"/>
    <mergeCell ref="V77:X77"/>
    <mergeCell ref="Y77:AB77"/>
    <mergeCell ref="E76:G76"/>
    <mergeCell ref="H76:I76"/>
    <mergeCell ref="J76:L76"/>
    <mergeCell ref="M76:O76"/>
    <mergeCell ref="P76:R76"/>
    <mergeCell ref="S76:U76"/>
    <mergeCell ref="V82:X82"/>
    <mergeCell ref="Y82:AB82"/>
    <mergeCell ref="E83:G83"/>
    <mergeCell ref="H83:I83"/>
    <mergeCell ref="J83:L83"/>
    <mergeCell ref="M83:O83"/>
    <mergeCell ref="P83:R83"/>
    <mergeCell ref="S83:U83"/>
    <mergeCell ref="V83:X83"/>
    <mergeCell ref="Y83:AB83"/>
    <mergeCell ref="E82:G82"/>
    <mergeCell ref="H82:I82"/>
    <mergeCell ref="J82:L82"/>
    <mergeCell ref="M82:O82"/>
    <mergeCell ref="P82:R82"/>
    <mergeCell ref="S82:U82"/>
    <mergeCell ref="V80:X80"/>
    <mergeCell ref="Y80:AB80"/>
    <mergeCell ref="E81:G81"/>
    <mergeCell ref="H81:I81"/>
    <mergeCell ref="J81:L81"/>
    <mergeCell ref="M81:O81"/>
    <mergeCell ref="P81:R81"/>
    <mergeCell ref="S81:U81"/>
    <mergeCell ref="V81:X81"/>
    <mergeCell ref="Y81:AB81"/>
    <mergeCell ref="E80:G80"/>
    <mergeCell ref="H80:I80"/>
    <mergeCell ref="J80:L80"/>
    <mergeCell ref="M80:O80"/>
    <mergeCell ref="P80:R80"/>
    <mergeCell ref="S80:U80"/>
    <mergeCell ref="V86:X86"/>
    <mergeCell ref="Y86:AB86"/>
    <mergeCell ref="E87:G87"/>
    <mergeCell ref="H87:I87"/>
    <mergeCell ref="J87:L87"/>
    <mergeCell ref="M87:O87"/>
    <mergeCell ref="P87:R87"/>
    <mergeCell ref="S87:U87"/>
    <mergeCell ref="V87:X87"/>
    <mergeCell ref="Y87:AB87"/>
    <mergeCell ref="E86:G86"/>
    <mergeCell ref="H86:I86"/>
    <mergeCell ref="J86:L86"/>
    <mergeCell ref="M86:O86"/>
    <mergeCell ref="P86:R86"/>
    <mergeCell ref="S86:U86"/>
    <mergeCell ref="V84:X84"/>
    <mergeCell ref="Y84:AB84"/>
    <mergeCell ref="E85:G85"/>
    <mergeCell ref="H85:I85"/>
    <mergeCell ref="J85:L85"/>
    <mergeCell ref="M85:O85"/>
    <mergeCell ref="P85:R85"/>
    <mergeCell ref="S85:U85"/>
    <mergeCell ref="V85:X85"/>
    <mergeCell ref="Y85:AB85"/>
    <mergeCell ref="E84:G84"/>
    <mergeCell ref="H84:I84"/>
    <mergeCell ref="J84:L84"/>
    <mergeCell ref="M84:O84"/>
    <mergeCell ref="P84:R84"/>
    <mergeCell ref="S84:U84"/>
    <mergeCell ref="E115:G115"/>
    <mergeCell ref="E117:I119"/>
    <mergeCell ref="J117:L119"/>
    <mergeCell ref="M117:O119"/>
    <mergeCell ref="P117:X117"/>
    <mergeCell ref="S91:X91"/>
    <mergeCell ref="Y91:AB91"/>
    <mergeCell ref="E113:G113"/>
    <mergeCell ref="E114:G114"/>
    <mergeCell ref="V88:X88"/>
    <mergeCell ref="Y88:AB88"/>
    <mergeCell ref="E89:G89"/>
    <mergeCell ref="H89:I89"/>
    <mergeCell ref="J89:L89"/>
    <mergeCell ref="M89:O89"/>
    <mergeCell ref="P89:R89"/>
    <mergeCell ref="S89:U89"/>
    <mergeCell ref="V89:X89"/>
    <mergeCell ref="Y89:AB89"/>
    <mergeCell ref="E88:G88"/>
    <mergeCell ref="H88:I88"/>
    <mergeCell ref="J88:L88"/>
    <mergeCell ref="M88:O88"/>
    <mergeCell ref="P88:R88"/>
    <mergeCell ref="S88:U88"/>
    <mergeCell ref="V120:X120"/>
    <mergeCell ref="Y120:AB120"/>
    <mergeCell ref="E121:G121"/>
    <mergeCell ref="H121:I121"/>
    <mergeCell ref="J121:L121"/>
    <mergeCell ref="M121:O121"/>
    <mergeCell ref="P121:R121"/>
    <mergeCell ref="S121:U121"/>
    <mergeCell ref="V121:X121"/>
    <mergeCell ref="Y121:AB121"/>
    <mergeCell ref="Y117:AB119"/>
    <mergeCell ref="P118:R119"/>
    <mergeCell ref="S118:U119"/>
    <mergeCell ref="V118:X119"/>
    <mergeCell ref="E120:G120"/>
    <mergeCell ref="H120:I120"/>
    <mergeCell ref="J120:L120"/>
    <mergeCell ref="M120:O120"/>
    <mergeCell ref="P120:R120"/>
    <mergeCell ref="S120:U120"/>
    <mergeCell ref="V124:X124"/>
    <mergeCell ref="Y124:AB124"/>
    <mergeCell ref="E125:G125"/>
    <mergeCell ref="H125:I125"/>
    <mergeCell ref="J125:L125"/>
    <mergeCell ref="M125:O125"/>
    <mergeCell ref="P125:R125"/>
    <mergeCell ref="S125:U125"/>
    <mergeCell ref="V125:X125"/>
    <mergeCell ref="Y125:AB125"/>
    <mergeCell ref="E124:G124"/>
    <mergeCell ref="H124:I124"/>
    <mergeCell ref="J124:L124"/>
    <mergeCell ref="M124:O124"/>
    <mergeCell ref="P124:R124"/>
    <mergeCell ref="S124:U124"/>
    <mergeCell ref="V122:X122"/>
    <mergeCell ref="Y122:AB122"/>
    <mergeCell ref="E123:G123"/>
    <mergeCell ref="H123:I123"/>
    <mergeCell ref="J123:L123"/>
    <mergeCell ref="M123:O123"/>
    <mergeCell ref="P123:R123"/>
    <mergeCell ref="S123:U123"/>
    <mergeCell ref="V123:X123"/>
    <mergeCell ref="Y123:AB123"/>
    <mergeCell ref="E122:G122"/>
    <mergeCell ref="H122:I122"/>
    <mergeCell ref="J122:L122"/>
    <mergeCell ref="M122:O122"/>
    <mergeCell ref="P122:R122"/>
    <mergeCell ref="S122:U122"/>
    <mergeCell ref="V128:X128"/>
    <mergeCell ref="Y128:AB128"/>
    <mergeCell ref="E129:G129"/>
    <mergeCell ref="H129:I129"/>
    <mergeCell ref="J129:L129"/>
    <mergeCell ref="M129:O129"/>
    <mergeCell ref="P129:R129"/>
    <mergeCell ref="S129:U129"/>
    <mergeCell ref="V129:X129"/>
    <mergeCell ref="Y129:AB129"/>
    <mergeCell ref="E128:G128"/>
    <mergeCell ref="H128:I128"/>
    <mergeCell ref="J128:L128"/>
    <mergeCell ref="M128:O128"/>
    <mergeCell ref="P128:R128"/>
    <mergeCell ref="S128:U128"/>
    <mergeCell ref="V126:X126"/>
    <mergeCell ref="Y126:AB126"/>
    <mergeCell ref="E127:G127"/>
    <mergeCell ref="H127:I127"/>
    <mergeCell ref="J127:L127"/>
    <mergeCell ref="M127:O127"/>
    <mergeCell ref="P127:R127"/>
    <mergeCell ref="S127:U127"/>
    <mergeCell ref="V127:X127"/>
    <mergeCell ref="Y127:AB127"/>
    <mergeCell ref="E126:G126"/>
    <mergeCell ref="H126:I126"/>
    <mergeCell ref="J126:L126"/>
    <mergeCell ref="M126:O126"/>
    <mergeCell ref="P126:R126"/>
    <mergeCell ref="S126:U126"/>
    <mergeCell ref="V132:X132"/>
    <mergeCell ref="Y132:AB132"/>
    <mergeCell ref="E133:G133"/>
    <mergeCell ref="H133:I133"/>
    <mergeCell ref="J133:L133"/>
    <mergeCell ref="M133:O133"/>
    <mergeCell ref="P133:R133"/>
    <mergeCell ref="S133:U133"/>
    <mergeCell ref="V133:X133"/>
    <mergeCell ref="Y133:AB133"/>
    <mergeCell ref="E132:G132"/>
    <mergeCell ref="H132:I132"/>
    <mergeCell ref="J132:L132"/>
    <mergeCell ref="M132:O132"/>
    <mergeCell ref="P132:R132"/>
    <mergeCell ref="S132:U132"/>
    <mergeCell ref="V130:X130"/>
    <mergeCell ref="Y130:AB130"/>
    <mergeCell ref="E131:G131"/>
    <mergeCell ref="H131:I131"/>
    <mergeCell ref="J131:L131"/>
    <mergeCell ref="M131:O131"/>
    <mergeCell ref="P131:R131"/>
    <mergeCell ref="S131:U131"/>
    <mergeCell ref="V131:X131"/>
    <mergeCell ref="Y131:AB131"/>
    <mergeCell ref="E130:G130"/>
    <mergeCell ref="H130:I130"/>
    <mergeCell ref="J130:L130"/>
    <mergeCell ref="M130:O130"/>
    <mergeCell ref="P130:R130"/>
    <mergeCell ref="S130:U130"/>
    <mergeCell ref="V136:X136"/>
    <mergeCell ref="Y136:AB136"/>
    <mergeCell ref="E137:G137"/>
    <mergeCell ref="H137:I137"/>
    <mergeCell ref="J137:L137"/>
    <mergeCell ref="M137:O137"/>
    <mergeCell ref="P137:R137"/>
    <mergeCell ref="S137:U137"/>
    <mergeCell ref="V137:X137"/>
    <mergeCell ref="Y137:AB137"/>
    <mergeCell ref="E136:G136"/>
    <mergeCell ref="H136:I136"/>
    <mergeCell ref="J136:L136"/>
    <mergeCell ref="M136:O136"/>
    <mergeCell ref="P136:R136"/>
    <mergeCell ref="S136:U136"/>
    <mergeCell ref="V134:X134"/>
    <mergeCell ref="Y134:AB134"/>
    <mergeCell ref="E135:G135"/>
    <mergeCell ref="H135:I135"/>
    <mergeCell ref="J135:L135"/>
    <mergeCell ref="M135:O135"/>
    <mergeCell ref="P135:R135"/>
    <mergeCell ref="S135:U135"/>
    <mergeCell ref="V135:X135"/>
    <mergeCell ref="Y135:AB135"/>
    <mergeCell ref="E134:G134"/>
    <mergeCell ref="H134:I134"/>
    <mergeCell ref="J134:L134"/>
    <mergeCell ref="M134:O134"/>
    <mergeCell ref="P134:R134"/>
    <mergeCell ref="S134:U134"/>
    <mergeCell ref="V140:X140"/>
    <mergeCell ref="Y140:AB140"/>
    <mergeCell ref="E141:G141"/>
    <mergeCell ref="H141:I141"/>
    <mergeCell ref="J141:L141"/>
    <mergeCell ref="M141:O141"/>
    <mergeCell ref="P141:R141"/>
    <mergeCell ref="S141:U141"/>
    <mergeCell ref="V141:X141"/>
    <mergeCell ref="Y141:AB141"/>
    <mergeCell ref="E140:G140"/>
    <mergeCell ref="H140:I140"/>
    <mergeCell ref="J140:L140"/>
    <mergeCell ref="M140:O140"/>
    <mergeCell ref="P140:R140"/>
    <mergeCell ref="S140:U140"/>
    <mergeCell ref="V138:X138"/>
    <mergeCell ref="Y138:AB138"/>
    <mergeCell ref="E139:G139"/>
    <mergeCell ref="H139:I139"/>
    <mergeCell ref="J139:L139"/>
    <mergeCell ref="M139:O139"/>
    <mergeCell ref="P139:R139"/>
    <mergeCell ref="S139:U139"/>
    <mergeCell ref="V139:X139"/>
    <mergeCell ref="Y139:AB139"/>
    <mergeCell ref="E138:G138"/>
    <mergeCell ref="H138:I138"/>
    <mergeCell ref="J138:L138"/>
    <mergeCell ref="M138:O138"/>
    <mergeCell ref="P138:R138"/>
    <mergeCell ref="S138:U138"/>
    <mergeCell ref="E169:G169"/>
    <mergeCell ref="E171:I173"/>
    <mergeCell ref="J171:L173"/>
    <mergeCell ref="M171:O173"/>
    <mergeCell ref="P171:X171"/>
    <mergeCell ref="S145:X145"/>
    <mergeCell ref="Y145:AB145"/>
    <mergeCell ref="E167:G167"/>
    <mergeCell ref="E168:G168"/>
    <mergeCell ref="V142:X142"/>
    <mergeCell ref="Y142:AB142"/>
    <mergeCell ref="E143:G143"/>
    <mergeCell ref="H143:I143"/>
    <mergeCell ref="J143:L143"/>
    <mergeCell ref="M143:O143"/>
    <mergeCell ref="P143:R143"/>
    <mergeCell ref="S143:U143"/>
    <mergeCell ref="V143:X143"/>
    <mergeCell ref="Y143:AB143"/>
    <mergeCell ref="E142:G142"/>
    <mergeCell ref="H142:I142"/>
    <mergeCell ref="J142:L142"/>
    <mergeCell ref="M142:O142"/>
    <mergeCell ref="P142:R142"/>
    <mergeCell ref="S142:U142"/>
    <mergeCell ref="V174:X174"/>
    <mergeCell ref="Y174:AB174"/>
    <mergeCell ref="E175:G175"/>
    <mergeCell ref="H175:I175"/>
    <mergeCell ref="J175:L175"/>
    <mergeCell ref="M175:O175"/>
    <mergeCell ref="P175:R175"/>
    <mergeCell ref="S175:U175"/>
    <mergeCell ref="V175:X175"/>
    <mergeCell ref="Y175:AB175"/>
    <mergeCell ref="Y171:AB173"/>
    <mergeCell ref="P172:R173"/>
    <mergeCell ref="S172:U173"/>
    <mergeCell ref="V172:X173"/>
    <mergeCell ref="E174:G174"/>
    <mergeCell ref="H174:I174"/>
    <mergeCell ref="J174:L174"/>
    <mergeCell ref="M174:O174"/>
    <mergeCell ref="P174:R174"/>
    <mergeCell ref="S174:U174"/>
    <mergeCell ref="V178:X178"/>
    <mergeCell ref="Y178:AB178"/>
    <mergeCell ref="E179:G179"/>
    <mergeCell ref="H179:I179"/>
    <mergeCell ref="J179:L179"/>
    <mergeCell ref="M179:O179"/>
    <mergeCell ref="P179:R179"/>
    <mergeCell ref="S179:U179"/>
    <mergeCell ref="V179:X179"/>
    <mergeCell ref="Y179:AB179"/>
    <mergeCell ref="E178:G178"/>
    <mergeCell ref="H178:I178"/>
    <mergeCell ref="J178:L178"/>
    <mergeCell ref="M178:O178"/>
    <mergeCell ref="P178:R178"/>
    <mergeCell ref="S178:U178"/>
    <mergeCell ref="V176:X176"/>
    <mergeCell ref="Y176:AB176"/>
    <mergeCell ref="E177:G177"/>
    <mergeCell ref="H177:I177"/>
    <mergeCell ref="J177:L177"/>
    <mergeCell ref="M177:O177"/>
    <mergeCell ref="P177:R177"/>
    <mergeCell ref="S177:U177"/>
    <mergeCell ref="V177:X177"/>
    <mergeCell ref="Y177:AB177"/>
    <mergeCell ref="E176:G176"/>
    <mergeCell ref="H176:I176"/>
    <mergeCell ref="J176:L176"/>
    <mergeCell ref="M176:O176"/>
    <mergeCell ref="P176:R176"/>
    <mergeCell ref="S176:U176"/>
    <mergeCell ref="V182:X182"/>
    <mergeCell ref="Y182:AB182"/>
    <mergeCell ref="E183:G183"/>
    <mergeCell ref="H183:I183"/>
    <mergeCell ref="J183:L183"/>
    <mergeCell ref="M183:O183"/>
    <mergeCell ref="P183:R183"/>
    <mergeCell ref="S183:U183"/>
    <mergeCell ref="V183:X183"/>
    <mergeCell ref="Y183:AB183"/>
    <mergeCell ref="E182:G182"/>
    <mergeCell ref="H182:I182"/>
    <mergeCell ref="J182:L182"/>
    <mergeCell ref="M182:O182"/>
    <mergeCell ref="P182:R182"/>
    <mergeCell ref="S182:U182"/>
    <mergeCell ref="V180:X180"/>
    <mergeCell ref="Y180:AB180"/>
    <mergeCell ref="E181:G181"/>
    <mergeCell ref="H181:I181"/>
    <mergeCell ref="J181:L181"/>
    <mergeCell ref="M181:O181"/>
    <mergeCell ref="P181:R181"/>
    <mergeCell ref="S181:U181"/>
    <mergeCell ref="V181:X181"/>
    <mergeCell ref="Y181:AB181"/>
    <mergeCell ref="E180:G180"/>
    <mergeCell ref="H180:I180"/>
    <mergeCell ref="J180:L180"/>
    <mergeCell ref="M180:O180"/>
    <mergeCell ref="P180:R180"/>
    <mergeCell ref="S180:U180"/>
    <mergeCell ref="V186:X186"/>
    <mergeCell ref="Y186:AB186"/>
    <mergeCell ref="E187:G187"/>
    <mergeCell ref="H187:I187"/>
    <mergeCell ref="J187:L187"/>
    <mergeCell ref="M187:O187"/>
    <mergeCell ref="P187:R187"/>
    <mergeCell ref="S187:U187"/>
    <mergeCell ref="V187:X187"/>
    <mergeCell ref="Y187:AB187"/>
    <mergeCell ref="E186:G186"/>
    <mergeCell ref="H186:I186"/>
    <mergeCell ref="J186:L186"/>
    <mergeCell ref="M186:O186"/>
    <mergeCell ref="P186:R186"/>
    <mergeCell ref="S186:U186"/>
    <mergeCell ref="V184:X184"/>
    <mergeCell ref="Y184:AB184"/>
    <mergeCell ref="E185:G185"/>
    <mergeCell ref="H185:I185"/>
    <mergeCell ref="J185:L185"/>
    <mergeCell ref="M185:O185"/>
    <mergeCell ref="P185:R185"/>
    <mergeCell ref="S185:U185"/>
    <mergeCell ref="V185:X185"/>
    <mergeCell ref="Y185:AB185"/>
    <mergeCell ref="E184:G184"/>
    <mergeCell ref="H184:I184"/>
    <mergeCell ref="J184:L184"/>
    <mergeCell ref="M184:O184"/>
    <mergeCell ref="P184:R184"/>
    <mergeCell ref="S184:U184"/>
    <mergeCell ref="V190:X190"/>
    <mergeCell ref="Y190:AB190"/>
    <mergeCell ref="E191:G191"/>
    <mergeCell ref="H191:I191"/>
    <mergeCell ref="J191:L191"/>
    <mergeCell ref="M191:O191"/>
    <mergeCell ref="P191:R191"/>
    <mergeCell ref="S191:U191"/>
    <mergeCell ref="V191:X191"/>
    <mergeCell ref="Y191:AB191"/>
    <mergeCell ref="E190:G190"/>
    <mergeCell ref="H190:I190"/>
    <mergeCell ref="J190:L190"/>
    <mergeCell ref="M190:O190"/>
    <mergeCell ref="P190:R190"/>
    <mergeCell ref="S190:U190"/>
    <mergeCell ref="V188:X188"/>
    <mergeCell ref="Y188:AB188"/>
    <mergeCell ref="E189:G189"/>
    <mergeCell ref="H189:I189"/>
    <mergeCell ref="J189:L189"/>
    <mergeCell ref="M189:O189"/>
    <mergeCell ref="P189:R189"/>
    <mergeCell ref="S189:U189"/>
    <mergeCell ref="V189:X189"/>
    <mergeCell ref="Y189:AB189"/>
    <mergeCell ref="E188:G188"/>
    <mergeCell ref="H188:I188"/>
    <mergeCell ref="J188:L188"/>
    <mergeCell ref="M188:O188"/>
    <mergeCell ref="P188:R188"/>
    <mergeCell ref="S188:U188"/>
    <mergeCell ref="V194:X194"/>
    <mergeCell ref="Y194:AB194"/>
    <mergeCell ref="E195:G195"/>
    <mergeCell ref="H195:I195"/>
    <mergeCell ref="J195:L195"/>
    <mergeCell ref="M195:O195"/>
    <mergeCell ref="P195:R195"/>
    <mergeCell ref="S195:U195"/>
    <mergeCell ref="V195:X195"/>
    <mergeCell ref="Y195:AB195"/>
    <mergeCell ref="E194:G194"/>
    <mergeCell ref="H194:I194"/>
    <mergeCell ref="J194:L194"/>
    <mergeCell ref="M194:O194"/>
    <mergeCell ref="P194:R194"/>
    <mergeCell ref="S194:U194"/>
    <mergeCell ref="V192:X192"/>
    <mergeCell ref="Y192:AB192"/>
    <mergeCell ref="E193:G193"/>
    <mergeCell ref="H193:I193"/>
    <mergeCell ref="J193:L193"/>
    <mergeCell ref="M193:O193"/>
    <mergeCell ref="P193:R193"/>
    <mergeCell ref="S193:U193"/>
    <mergeCell ref="V193:X193"/>
    <mergeCell ref="Y193:AB193"/>
    <mergeCell ref="E192:G192"/>
    <mergeCell ref="H192:I192"/>
    <mergeCell ref="J192:L192"/>
    <mergeCell ref="M192:O192"/>
    <mergeCell ref="P192:R192"/>
    <mergeCell ref="S192:U192"/>
    <mergeCell ref="E223:G223"/>
    <mergeCell ref="E225:I227"/>
    <mergeCell ref="J225:L227"/>
    <mergeCell ref="M225:O227"/>
    <mergeCell ref="P225:X225"/>
    <mergeCell ref="S199:X199"/>
    <mergeCell ref="Y199:AB199"/>
    <mergeCell ref="E221:G221"/>
    <mergeCell ref="E222:G222"/>
    <mergeCell ref="V196:X196"/>
    <mergeCell ref="Y196:AB196"/>
    <mergeCell ref="E197:G197"/>
    <mergeCell ref="H197:I197"/>
    <mergeCell ref="J197:L197"/>
    <mergeCell ref="M197:O197"/>
    <mergeCell ref="P197:R197"/>
    <mergeCell ref="S197:U197"/>
    <mergeCell ref="V197:X197"/>
    <mergeCell ref="Y197:AB197"/>
    <mergeCell ref="E196:G196"/>
    <mergeCell ref="H196:I196"/>
    <mergeCell ref="J196:L196"/>
    <mergeCell ref="M196:O196"/>
    <mergeCell ref="P196:R196"/>
    <mergeCell ref="S196:U196"/>
    <mergeCell ref="V228:X228"/>
    <mergeCell ref="Y228:AB228"/>
    <mergeCell ref="E229:G229"/>
    <mergeCell ref="H229:I229"/>
    <mergeCell ref="J229:L229"/>
    <mergeCell ref="M229:O229"/>
    <mergeCell ref="P229:R229"/>
    <mergeCell ref="S229:U229"/>
    <mergeCell ref="V229:X229"/>
    <mergeCell ref="Y229:AB229"/>
    <mergeCell ref="Y225:AB227"/>
    <mergeCell ref="P226:R227"/>
    <mergeCell ref="S226:U227"/>
    <mergeCell ref="V226:X227"/>
    <mergeCell ref="E228:G228"/>
    <mergeCell ref="H228:I228"/>
    <mergeCell ref="J228:L228"/>
    <mergeCell ref="M228:O228"/>
    <mergeCell ref="P228:R228"/>
    <mergeCell ref="S228:U228"/>
    <mergeCell ref="V232:X232"/>
    <mergeCell ref="Y232:AB232"/>
    <mergeCell ref="E233:G233"/>
    <mergeCell ref="H233:I233"/>
    <mergeCell ref="J233:L233"/>
    <mergeCell ref="M233:O233"/>
    <mergeCell ref="P233:R233"/>
    <mergeCell ref="S233:U233"/>
    <mergeCell ref="V233:X233"/>
    <mergeCell ref="Y233:AB233"/>
    <mergeCell ref="E232:G232"/>
    <mergeCell ref="H232:I232"/>
    <mergeCell ref="J232:L232"/>
    <mergeCell ref="M232:O232"/>
    <mergeCell ref="P232:R232"/>
    <mergeCell ref="S232:U232"/>
    <mergeCell ref="V230:X230"/>
    <mergeCell ref="Y230:AB230"/>
    <mergeCell ref="E231:G231"/>
    <mergeCell ref="H231:I231"/>
    <mergeCell ref="J231:L231"/>
    <mergeCell ref="M231:O231"/>
    <mergeCell ref="P231:R231"/>
    <mergeCell ref="S231:U231"/>
    <mergeCell ref="V231:X231"/>
    <mergeCell ref="Y231:AB231"/>
    <mergeCell ref="E230:G230"/>
    <mergeCell ref="H230:I230"/>
    <mergeCell ref="J230:L230"/>
    <mergeCell ref="M230:O230"/>
    <mergeCell ref="P230:R230"/>
    <mergeCell ref="S230:U230"/>
    <mergeCell ref="V236:X236"/>
    <mergeCell ref="Y236:AB236"/>
    <mergeCell ref="E237:G237"/>
    <mergeCell ref="H237:I237"/>
    <mergeCell ref="J237:L237"/>
    <mergeCell ref="M237:O237"/>
    <mergeCell ref="P237:R237"/>
    <mergeCell ref="S237:U237"/>
    <mergeCell ref="V237:X237"/>
    <mergeCell ref="Y237:AB237"/>
    <mergeCell ref="E236:G236"/>
    <mergeCell ref="H236:I236"/>
    <mergeCell ref="J236:L236"/>
    <mergeCell ref="M236:O236"/>
    <mergeCell ref="P236:R236"/>
    <mergeCell ref="S236:U236"/>
    <mergeCell ref="V234:X234"/>
    <mergeCell ref="Y234:AB234"/>
    <mergeCell ref="E235:G235"/>
    <mergeCell ref="H235:I235"/>
    <mergeCell ref="J235:L235"/>
    <mergeCell ref="M235:O235"/>
    <mergeCell ref="P235:R235"/>
    <mergeCell ref="S235:U235"/>
    <mergeCell ref="V235:X235"/>
    <mergeCell ref="Y235:AB235"/>
    <mergeCell ref="E234:G234"/>
    <mergeCell ref="H234:I234"/>
    <mergeCell ref="J234:L234"/>
    <mergeCell ref="M234:O234"/>
    <mergeCell ref="P234:R234"/>
    <mergeCell ref="S234:U234"/>
    <mergeCell ref="V240:X240"/>
    <mergeCell ref="Y240:AB240"/>
    <mergeCell ref="E241:G241"/>
    <mergeCell ref="H241:I241"/>
    <mergeCell ref="J241:L241"/>
    <mergeCell ref="M241:O241"/>
    <mergeCell ref="P241:R241"/>
    <mergeCell ref="S241:U241"/>
    <mergeCell ref="V241:X241"/>
    <mergeCell ref="Y241:AB241"/>
    <mergeCell ref="E240:G240"/>
    <mergeCell ref="H240:I240"/>
    <mergeCell ref="J240:L240"/>
    <mergeCell ref="M240:O240"/>
    <mergeCell ref="P240:R240"/>
    <mergeCell ref="S240:U240"/>
    <mergeCell ref="V238:X238"/>
    <mergeCell ref="Y238:AB238"/>
    <mergeCell ref="E239:G239"/>
    <mergeCell ref="H239:I239"/>
    <mergeCell ref="J239:L239"/>
    <mergeCell ref="M239:O239"/>
    <mergeCell ref="P239:R239"/>
    <mergeCell ref="S239:U239"/>
    <mergeCell ref="V239:X239"/>
    <mergeCell ref="Y239:AB239"/>
    <mergeCell ref="E238:G238"/>
    <mergeCell ref="H238:I238"/>
    <mergeCell ref="J238:L238"/>
    <mergeCell ref="M238:O238"/>
    <mergeCell ref="P238:R238"/>
    <mergeCell ref="S238:U238"/>
    <mergeCell ref="V244:X244"/>
    <mergeCell ref="Y244:AB244"/>
    <mergeCell ref="E245:G245"/>
    <mergeCell ref="H245:I245"/>
    <mergeCell ref="J245:L245"/>
    <mergeCell ref="M245:O245"/>
    <mergeCell ref="P245:R245"/>
    <mergeCell ref="S245:U245"/>
    <mergeCell ref="V245:X245"/>
    <mergeCell ref="Y245:AB245"/>
    <mergeCell ref="E244:G244"/>
    <mergeCell ref="H244:I244"/>
    <mergeCell ref="J244:L244"/>
    <mergeCell ref="M244:O244"/>
    <mergeCell ref="P244:R244"/>
    <mergeCell ref="S244:U244"/>
    <mergeCell ref="V242:X242"/>
    <mergeCell ref="Y242:AB242"/>
    <mergeCell ref="E243:G243"/>
    <mergeCell ref="H243:I243"/>
    <mergeCell ref="J243:L243"/>
    <mergeCell ref="M243:O243"/>
    <mergeCell ref="P243:R243"/>
    <mergeCell ref="S243:U243"/>
    <mergeCell ref="V243:X243"/>
    <mergeCell ref="Y243:AB243"/>
    <mergeCell ref="E242:G242"/>
    <mergeCell ref="H242:I242"/>
    <mergeCell ref="J242:L242"/>
    <mergeCell ref="M242:O242"/>
    <mergeCell ref="P242:R242"/>
    <mergeCell ref="S242:U242"/>
    <mergeCell ref="V248:X248"/>
    <mergeCell ref="Y248:AB248"/>
    <mergeCell ref="E249:G249"/>
    <mergeCell ref="H249:I249"/>
    <mergeCell ref="J249:L249"/>
    <mergeCell ref="M249:O249"/>
    <mergeCell ref="P249:R249"/>
    <mergeCell ref="S249:U249"/>
    <mergeCell ref="V249:X249"/>
    <mergeCell ref="Y249:AB249"/>
    <mergeCell ref="E248:G248"/>
    <mergeCell ref="H248:I248"/>
    <mergeCell ref="J248:L248"/>
    <mergeCell ref="M248:O248"/>
    <mergeCell ref="P248:R248"/>
    <mergeCell ref="S248:U248"/>
    <mergeCell ref="V246:X246"/>
    <mergeCell ref="Y246:AB246"/>
    <mergeCell ref="E247:G247"/>
    <mergeCell ref="H247:I247"/>
    <mergeCell ref="J247:L247"/>
    <mergeCell ref="M247:O247"/>
    <mergeCell ref="P247:R247"/>
    <mergeCell ref="S247:U247"/>
    <mergeCell ref="V247:X247"/>
    <mergeCell ref="Y247:AB247"/>
    <mergeCell ref="E246:G246"/>
    <mergeCell ref="H246:I246"/>
    <mergeCell ref="J246:L246"/>
    <mergeCell ref="M246:O246"/>
    <mergeCell ref="P246:R246"/>
    <mergeCell ref="S246:U246"/>
    <mergeCell ref="E277:G277"/>
    <mergeCell ref="E279:I281"/>
    <mergeCell ref="J279:L281"/>
    <mergeCell ref="M279:O281"/>
    <mergeCell ref="P279:X279"/>
    <mergeCell ref="S253:X253"/>
    <mergeCell ref="Y253:AB253"/>
    <mergeCell ref="E275:G275"/>
    <mergeCell ref="E276:G276"/>
    <mergeCell ref="V250:X250"/>
    <mergeCell ref="Y250:AB250"/>
    <mergeCell ref="E251:G251"/>
    <mergeCell ref="H251:I251"/>
    <mergeCell ref="J251:L251"/>
    <mergeCell ref="M251:O251"/>
    <mergeCell ref="P251:R251"/>
    <mergeCell ref="S251:U251"/>
    <mergeCell ref="V251:X251"/>
    <mergeCell ref="Y251:AB251"/>
    <mergeCell ref="E250:G250"/>
    <mergeCell ref="H250:I250"/>
    <mergeCell ref="J250:L250"/>
    <mergeCell ref="M250:O250"/>
    <mergeCell ref="P250:R250"/>
    <mergeCell ref="S250:U250"/>
    <mergeCell ref="V282:X282"/>
    <mergeCell ref="Y282:AB282"/>
    <mergeCell ref="E283:G283"/>
    <mergeCell ref="H283:I283"/>
    <mergeCell ref="J283:L283"/>
    <mergeCell ref="M283:O283"/>
    <mergeCell ref="P283:R283"/>
    <mergeCell ref="S283:U283"/>
    <mergeCell ref="V283:X283"/>
    <mergeCell ref="Y283:AB283"/>
    <mergeCell ref="Y279:AB281"/>
    <mergeCell ref="P280:R281"/>
    <mergeCell ref="S280:U281"/>
    <mergeCell ref="V280:X281"/>
    <mergeCell ref="E282:G282"/>
    <mergeCell ref="H282:I282"/>
    <mergeCell ref="J282:L282"/>
    <mergeCell ref="M282:O282"/>
    <mergeCell ref="P282:R282"/>
    <mergeCell ref="S282:U282"/>
    <mergeCell ref="V286:X286"/>
    <mergeCell ref="Y286:AB286"/>
    <mergeCell ref="E287:G287"/>
    <mergeCell ref="H287:I287"/>
    <mergeCell ref="J287:L287"/>
    <mergeCell ref="M287:O287"/>
    <mergeCell ref="P287:R287"/>
    <mergeCell ref="S287:U287"/>
    <mergeCell ref="V287:X287"/>
    <mergeCell ref="Y287:AB287"/>
    <mergeCell ref="E286:G286"/>
    <mergeCell ref="H286:I286"/>
    <mergeCell ref="J286:L286"/>
    <mergeCell ref="M286:O286"/>
    <mergeCell ref="P286:R286"/>
    <mergeCell ref="S286:U286"/>
    <mergeCell ref="V284:X284"/>
    <mergeCell ref="Y284:AB284"/>
    <mergeCell ref="E285:G285"/>
    <mergeCell ref="H285:I285"/>
    <mergeCell ref="J285:L285"/>
    <mergeCell ref="M285:O285"/>
    <mergeCell ref="P285:R285"/>
    <mergeCell ref="S285:U285"/>
    <mergeCell ref="V285:X285"/>
    <mergeCell ref="Y285:AB285"/>
    <mergeCell ref="E284:G284"/>
    <mergeCell ref="H284:I284"/>
    <mergeCell ref="J284:L284"/>
    <mergeCell ref="M284:O284"/>
    <mergeCell ref="P284:R284"/>
    <mergeCell ref="S284:U284"/>
    <mergeCell ref="V290:X290"/>
    <mergeCell ref="Y290:AB290"/>
    <mergeCell ref="E291:G291"/>
    <mergeCell ref="H291:I291"/>
    <mergeCell ref="J291:L291"/>
    <mergeCell ref="M291:O291"/>
    <mergeCell ref="P291:R291"/>
    <mergeCell ref="S291:U291"/>
    <mergeCell ref="V291:X291"/>
    <mergeCell ref="Y291:AB291"/>
    <mergeCell ref="E290:G290"/>
    <mergeCell ref="H290:I290"/>
    <mergeCell ref="J290:L290"/>
    <mergeCell ref="M290:O290"/>
    <mergeCell ref="P290:R290"/>
    <mergeCell ref="S290:U290"/>
    <mergeCell ref="V288:X288"/>
    <mergeCell ref="Y288:AB288"/>
    <mergeCell ref="E289:G289"/>
    <mergeCell ref="H289:I289"/>
    <mergeCell ref="J289:L289"/>
    <mergeCell ref="M289:O289"/>
    <mergeCell ref="P289:R289"/>
    <mergeCell ref="S289:U289"/>
    <mergeCell ref="V289:X289"/>
    <mergeCell ref="Y289:AB289"/>
    <mergeCell ref="E288:G288"/>
    <mergeCell ref="H288:I288"/>
    <mergeCell ref="J288:L288"/>
    <mergeCell ref="M288:O288"/>
    <mergeCell ref="P288:R288"/>
    <mergeCell ref="S288:U288"/>
    <mergeCell ref="V294:X294"/>
    <mergeCell ref="Y294:AB294"/>
    <mergeCell ref="E295:G295"/>
    <mergeCell ref="H295:I295"/>
    <mergeCell ref="J295:L295"/>
    <mergeCell ref="M295:O295"/>
    <mergeCell ref="P295:R295"/>
    <mergeCell ref="S295:U295"/>
    <mergeCell ref="V295:X295"/>
    <mergeCell ref="Y295:AB295"/>
    <mergeCell ref="E294:G294"/>
    <mergeCell ref="H294:I294"/>
    <mergeCell ref="J294:L294"/>
    <mergeCell ref="M294:O294"/>
    <mergeCell ref="P294:R294"/>
    <mergeCell ref="S294:U294"/>
    <mergeCell ref="V292:X292"/>
    <mergeCell ref="Y292:AB292"/>
    <mergeCell ref="E293:G293"/>
    <mergeCell ref="H293:I293"/>
    <mergeCell ref="J293:L293"/>
    <mergeCell ref="M293:O293"/>
    <mergeCell ref="P293:R293"/>
    <mergeCell ref="S293:U293"/>
    <mergeCell ref="V293:X293"/>
    <mergeCell ref="Y293:AB293"/>
    <mergeCell ref="E292:G292"/>
    <mergeCell ref="H292:I292"/>
    <mergeCell ref="J292:L292"/>
    <mergeCell ref="M292:O292"/>
    <mergeCell ref="P292:R292"/>
    <mergeCell ref="S292:U292"/>
    <mergeCell ref="V298:X298"/>
    <mergeCell ref="Y298:AB298"/>
    <mergeCell ref="E299:G299"/>
    <mergeCell ref="H299:I299"/>
    <mergeCell ref="J299:L299"/>
    <mergeCell ref="M299:O299"/>
    <mergeCell ref="P299:R299"/>
    <mergeCell ref="S299:U299"/>
    <mergeCell ref="V299:X299"/>
    <mergeCell ref="Y299:AB299"/>
    <mergeCell ref="E298:G298"/>
    <mergeCell ref="H298:I298"/>
    <mergeCell ref="J298:L298"/>
    <mergeCell ref="M298:O298"/>
    <mergeCell ref="P298:R298"/>
    <mergeCell ref="S298:U298"/>
    <mergeCell ref="V296:X296"/>
    <mergeCell ref="Y296:AB296"/>
    <mergeCell ref="E297:G297"/>
    <mergeCell ref="H297:I297"/>
    <mergeCell ref="J297:L297"/>
    <mergeCell ref="M297:O297"/>
    <mergeCell ref="P297:R297"/>
    <mergeCell ref="S297:U297"/>
    <mergeCell ref="V297:X297"/>
    <mergeCell ref="Y297:AB297"/>
    <mergeCell ref="E296:G296"/>
    <mergeCell ref="H296:I296"/>
    <mergeCell ref="J296:L296"/>
    <mergeCell ref="M296:O296"/>
    <mergeCell ref="P296:R296"/>
    <mergeCell ref="S296:U296"/>
    <mergeCell ref="V302:X302"/>
    <mergeCell ref="Y302:AB302"/>
    <mergeCell ref="E303:G303"/>
    <mergeCell ref="H303:I303"/>
    <mergeCell ref="J303:L303"/>
    <mergeCell ref="M303:O303"/>
    <mergeCell ref="P303:R303"/>
    <mergeCell ref="S303:U303"/>
    <mergeCell ref="V303:X303"/>
    <mergeCell ref="Y303:AB303"/>
    <mergeCell ref="E302:G302"/>
    <mergeCell ref="H302:I302"/>
    <mergeCell ref="J302:L302"/>
    <mergeCell ref="M302:O302"/>
    <mergeCell ref="P302:R302"/>
    <mergeCell ref="S302:U302"/>
    <mergeCell ref="V300:X300"/>
    <mergeCell ref="Y300:AB300"/>
    <mergeCell ref="E301:G301"/>
    <mergeCell ref="H301:I301"/>
    <mergeCell ref="J301:L301"/>
    <mergeCell ref="M301:O301"/>
    <mergeCell ref="P301:R301"/>
    <mergeCell ref="S301:U301"/>
    <mergeCell ref="V301:X301"/>
    <mergeCell ref="Y301:AB301"/>
    <mergeCell ref="E300:G300"/>
    <mergeCell ref="H300:I300"/>
    <mergeCell ref="J300:L300"/>
    <mergeCell ref="M300:O300"/>
    <mergeCell ref="P300:R300"/>
    <mergeCell ref="S300:U300"/>
    <mergeCell ref="E331:G331"/>
    <mergeCell ref="E333:I335"/>
    <mergeCell ref="J333:L335"/>
    <mergeCell ref="M333:O335"/>
    <mergeCell ref="P333:X333"/>
    <mergeCell ref="S307:X307"/>
    <mergeCell ref="Y307:AB307"/>
    <mergeCell ref="E329:G329"/>
    <mergeCell ref="E330:G330"/>
    <mergeCell ref="V304:X304"/>
    <mergeCell ref="Y304:AB304"/>
    <mergeCell ref="E305:G305"/>
    <mergeCell ref="H305:I305"/>
    <mergeCell ref="J305:L305"/>
    <mergeCell ref="M305:O305"/>
    <mergeCell ref="P305:R305"/>
    <mergeCell ref="S305:U305"/>
    <mergeCell ref="V305:X305"/>
    <mergeCell ref="Y305:AB305"/>
    <mergeCell ref="E304:G304"/>
    <mergeCell ref="H304:I304"/>
    <mergeCell ref="J304:L304"/>
    <mergeCell ref="M304:O304"/>
    <mergeCell ref="P304:R304"/>
    <mergeCell ref="S304:U304"/>
    <mergeCell ref="V336:X336"/>
    <mergeCell ref="Y336:AB336"/>
    <mergeCell ref="E337:G337"/>
    <mergeCell ref="H337:I337"/>
    <mergeCell ref="J337:L337"/>
    <mergeCell ref="M337:O337"/>
    <mergeCell ref="P337:R337"/>
    <mergeCell ref="S337:U337"/>
    <mergeCell ref="V337:X337"/>
    <mergeCell ref="Y337:AB337"/>
    <mergeCell ref="Y333:AB335"/>
    <mergeCell ref="P334:R335"/>
    <mergeCell ref="S334:U335"/>
    <mergeCell ref="V334:X335"/>
    <mergeCell ref="E336:G336"/>
    <mergeCell ref="H336:I336"/>
    <mergeCell ref="J336:L336"/>
    <mergeCell ref="M336:O336"/>
    <mergeCell ref="P336:R336"/>
    <mergeCell ref="S336:U336"/>
    <mergeCell ref="V340:X340"/>
    <mergeCell ref="Y340:AB340"/>
    <mergeCell ref="E341:G341"/>
    <mergeCell ref="H341:I341"/>
    <mergeCell ref="J341:L341"/>
    <mergeCell ref="M341:O341"/>
    <mergeCell ref="P341:R341"/>
    <mergeCell ref="S341:U341"/>
    <mergeCell ref="V341:X341"/>
    <mergeCell ref="Y341:AB341"/>
    <mergeCell ref="E340:G340"/>
    <mergeCell ref="H340:I340"/>
    <mergeCell ref="J340:L340"/>
    <mergeCell ref="M340:O340"/>
    <mergeCell ref="P340:R340"/>
    <mergeCell ref="S340:U340"/>
    <mergeCell ref="V338:X338"/>
    <mergeCell ref="Y338:AB338"/>
    <mergeCell ref="E339:G339"/>
    <mergeCell ref="H339:I339"/>
    <mergeCell ref="J339:L339"/>
    <mergeCell ref="M339:O339"/>
    <mergeCell ref="P339:R339"/>
    <mergeCell ref="S339:U339"/>
    <mergeCell ref="V339:X339"/>
    <mergeCell ref="Y339:AB339"/>
    <mergeCell ref="E338:G338"/>
    <mergeCell ref="H338:I338"/>
    <mergeCell ref="J338:L338"/>
    <mergeCell ref="M338:O338"/>
    <mergeCell ref="P338:R338"/>
    <mergeCell ref="S338:U338"/>
    <mergeCell ref="V344:X344"/>
    <mergeCell ref="Y344:AB344"/>
    <mergeCell ref="E345:G345"/>
    <mergeCell ref="H345:I345"/>
    <mergeCell ref="J345:L345"/>
    <mergeCell ref="M345:O345"/>
    <mergeCell ref="P345:R345"/>
    <mergeCell ref="S345:U345"/>
    <mergeCell ref="V345:X345"/>
    <mergeCell ref="Y345:AB345"/>
    <mergeCell ref="E344:G344"/>
    <mergeCell ref="H344:I344"/>
    <mergeCell ref="J344:L344"/>
    <mergeCell ref="M344:O344"/>
    <mergeCell ref="P344:R344"/>
    <mergeCell ref="S344:U344"/>
    <mergeCell ref="V342:X342"/>
    <mergeCell ref="Y342:AB342"/>
    <mergeCell ref="E343:G343"/>
    <mergeCell ref="H343:I343"/>
    <mergeCell ref="J343:L343"/>
    <mergeCell ref="M343:O343"/>
    <mergeCell ref="P343:R343"/>
    <mergeCell ref="S343:U343"/>
    <mergeCell ref="V343:X343"/>
    <mergeCell ref="Y343:AB343"/>
    <mergeCell ref="E342:G342"/>
    <mergeCell ref="H342:I342"/>
    <mergeCell ref="J342:L342"/>
    <mergeCell ref="M342:O342"/>
    <mergeCell ref="P342:R342"/>
    <mergeCell ref="S342:U342"/>
    <mergeCell ref="V348:X348"/>
    <mergeCell ref="Y348:AB348"/>
    <mergeCell ref="E349:G349"/>
    <mergeCell ref="H349:I349"/>
    <mergeCell ref="J349:L349"/>
    <mergeCell ref="M349:O349"/>
    <mergeCell ref="P349:R349"/>
    <mergeCell ref="S349:U349"/>
    <mergeCell ref="V349:X349"/>
    <mergeCell ref="Y349:AB349"/>
    <mergeCell ref="E348:G348"/>
    <mergeCell ref="H348:I348"/>
    <mergeCell ref="J348:L348"/>
    <mergeCell ref="M348:O348"/>
    <mergeCell ref="P348:R348"/>
    <mergeCell ref="S348:U348"/>
    <mergeCell ref="V346:X346"/>
    <mergeCell ref="Y346:AB346"/>
    <mergeCell ref="E347:G347"/>
    <mergeCell ref="H347:I347"/>
    <mergeCell ref="J347:L347"/>
    <mergeCell ref="M347:O347"/>
    <mergeCell ref="P347:R347"/>
    <mergeCell ref="S347:U347"/>
    <mergeCell ref="V347:X347"/>
    <mergeCell ref="Y347:AB347"/>
    <mergeCell ref="E346:G346"/>
    <mergeCell ref="H346:I346"/>
    <mergeCell ref="J346:L346"/>
    <mergeCell ref="M346:O346"/>
    <mergeCell ref="P346:R346"/>
    <mergeCell ref="S346:U346"/>
    <mergeCell ref="V352:X352"/>
    <mergeCell ref="Y352:AB352"/>
    <mergeCell ref="E353:G353"/>
    <mergeCell ref="H353:I353"/>
    <mergeCell ref="J353:L353"/>
    <mergeCell ref="M353:O353"/>
    <mergeCell ref="P353:R353"/>
    <mergeCell ref="S353:U353"/>
    <mergeCell ref="V353:X353"/>
    <mergeCell ref="Y353:AB353"/>
    <mergeCell ref="E352:G352"/>
    <mergeCell ref="H352:I352"/>
    <mergeCell ref="J352:L352"/>
    <mergeCell ref="M352:O352"/>
    <mergeCell ref="P352:R352"/>
    <mergeCell ref="S352:U352"/>
    <mergeCell ref="V350:X350"/>
    <mergeCell ref="Y350:AB350"/>
    <mergeCell ref="E351:G351"/>
    <mergeCell ref="H351:I351"/>
    <mergeCell ref="J351:L351"/>
    <mergeCell ref="M351:O351"/>
    <mergeCell ref="P351:R351"/>
    <mergeCell ref="S351:U351"/>
    <mergeCell ref="V351:X351"/>
    <mergeCell ref="Y351:AB351"/>
    <mergeCell ref="E350:G350"/>
    <mergeCell ref="H350:I350"/>
    <mergeCell ref="J350:L350"/>
    <mergeCell ref="M350:O350"/>
    <mergeCell ref="P350:R350"/>
    <mergeCell ref="S350:U350"/>
    <mergeCell ref="V356:X356"/>
    <mergeCell ref="Y356:AB356"/>
    <mergeCell ref="E357:G357"/>
    <mergeCell ref="H357:I357"/>
    <mergeCell ref="J357:L357"/>
    <mergeCell ref="M357:O357"/>
    <mergeCell ref="P357:R357"/>
    <mergeCell ref="S357:U357"/>
    <mergeCell ref="V357:X357"/>
    <mergeCell ref="Y357:AB357"/>
    <mergeCell ref="E356:G356"/>
    <mergeCell ref="H356:I356"/>
    <mergeCell ref="J356:L356"/>
    <mergeCell ref="M356:O356"/>
    <mergeCell ref="P356:R356"/>
    <mergeCell ref="S356:U356"/>
    <mergeCell ref="V354:X354"/>
    <mergeCell ref="Y354:AB354"/>
    <mergeCell ref="E355:G355"/>
    <mergeCell ref="H355:I355"/>
    <mergeCell ref="J355:L355"/>
    <mergeCell ref="M355:O355"/>
    <mergeCell ref="P355:R355"/>
    <mergeCell ref="S355:U355"/>
    <mergeCell ref="V355:X355"/>
    <mergeCell ref="Y355:AB355"/>
    <mergeCell ref="E354:G354"/>
    <mergeCell ref="H354:I354"/>
    <mergeCell ref="J354:L354"/>
    <mergeCell ref="M354:O354"/>
    <mergeCell ref="P354:R354"/>
    <mergeCell ref="S354:U354"/>
    <mergeCell ref="E385:G385"/>
    <mergeCell ref="E387:I389"/>
    <mergeCell ref="J387:L389"/>
    <mergeCell ref="M387:O389"/>
    <mergeCell ref="P387:X387"/>
    <mergeCell ref="S361:X361"/>
    <mergeCell ref="Y361:AB361"/>
    <mergeCell ref="V358:X358"/>
    <mergeCell ref="Y358:AB358"/>
    <mergeCell ref="E359:G359"/>
    <mergeCell ref="H359:I359"/>
    <mergeCell ref="J359:L359"/>
    <mergeCell ref="M359:O359"/>
    <mergeCell ref="P359:R359"/>
    <mergeCell ref="S359:U359"/>
    <mergeCell ref="V359:X359"/>
    <mergeCell ref="Y359:AB359"/>
    <mergeCell ref="E358:G358"/>
    <mergeCell ref="H358:I358"/>
    <mergeCell ref="J358:L358"/>
    <mergeCell ref="M358:O358"/>
    <mergeCell ref="P358:R358"/>
    <mergeCell ref="S358:U358"/>
    <mergeCell ref="V390:X390"/>
    <mergeCell ref="Y390:AB390"/>
    <mergeCell ref="E391:G391"/>
    <mergeCell ref="H391:I391"/>
    <mergeCell ref="J391:L391"/>
    <mergeCell ref="M391:O391"/>
    <mergeCell ref="P391:R391"/>
    <mergeCell ref="S391:U391"/>
    <mergeCell ref="V391:X391"/>
    <mergeCell ref="Y391:AB391"/>
    <mergeCell ref="Y387:AB389"/>
    <mergeCell ref="P388:R389"/>
    <mergeCell ref="S388:U389"/>
    <mergeCell ref="V388:X389"/>
    <mergeCell ref="E390:G390"/>
    <mergeCell ref="H390:I390"/>
    <mergeCell ref="J390:L390"/>
    <mergeCell ref="M390:O390"/>
    <mergeCell ref="P390:R390"/>
    <mergeCell ref="S390:U390"/>
    <mergeCell ref="V394:X394"/>
    <mergeCell ref="Y394:AB394"/>
    <mergeCell ref="E395:G395"/>
    <mergeCell ref="H395:I395"/>
    <mergeCell ref="J395:L395"/>
    <mergeCell ref="M395:O395"/>
    <mergeCell ref="P395:R395"/>
    <mergeCell ref="S395:U395"/>
    <mergeCell ref="V395:X395"/>
    <mergeCell ref="Y395:AB395"/>
    <mergeCell ref="E394:G394"/>
    <mergeCell ref="H394:I394"/>
    <mergeCell ref="J394:L394"/>
    <mergeCell ref="M394:O394"/>
    <mergeCell ref="P394:R394"/>
    <mergeCell ref="S394:U394"/>
    <mergeCell ref="V392:X392"/>
    <mergeCell ref="Y392:AB392"/>
    <mergeCell ref="E393:G393"/>
    <mergeCell ref="H393:I393"/>
    <mergeCell ref="J393:L393"/>
    <mergeCell ref="M393:O393"/>
    <mergeCell ref="P393:R393"/>
    <mergeCell ref="S393:U393"/>
    <mergeCell ref="V393:X393"/>
    <mergeCell ref="Y393:AB393"/>
    <mergeCell ref="E392:G392"/>
    <mergeCell ref="H392:I392"/>
    <mergeCell ref="J392:L392"/>
    <mergeCell ref="M392:O392"/>
    <mergeCell ref="P392:R392"/>
    <mergeCell ref="S392:U392"/>
    <mergeCell ref="V398:X398"/>
    <mergeCell ref="Y398:AB398"/>
    <mergeCell ref="E399:G399"/>
    <mergeCell ref="H399:I399"/>
    <mergeCell ref="J399:L399"/>
    <mergeCell ref="M399:O399"/>
    <mergeCell ref="P399:R399"/>
    <mergeCell ref="S399:U399"/>
    <mergeCell ref="V399:X399"/>
    <mergeCell ref="Y399:AB399"/>
    <mergeCell ref="E398:G398"/>
    <mergeCell ref="H398:I398"/>
    <mergeCell ref="J398:L398"/>
    <mergeCell ref="M398:O398"/>
    <mergeCell ref="P398:R398"/>
    <mergeCell ref="S398:U398"/>
    <mergeCell ref="V396:X396"/>
    <mergeCell ref="Y396:AB396"/>
    <mergeCell ref="E397:G397"/>
    <mergeCell ref="H397:I397"/>
    <mergeCell ref="J397:L397"/>
    <mergeCell ref="M397:O397"/>
    <mergeCell ref="P397:R397"/>
    <mergeCell ref="S397:U397"/>
    <mergeCell ref="V397:X397"/>
    <mergeCell ref="Y397:AB397"/>
    <mergeCell ref="E396:G396"/>
    <mergeCell ref="H396:I396"/>
    <mergeCell ref="J396:L396"/>
    <mergeCell ref="M396:O396"/>
    <mergeCell ref="P396:R396"/>
    <mergeCell ref="S396:U396"/>
    <mergeCell ref="V402:X402"/>
    <mergeCell ref="Y402:AB402"/>
    <mergeCell ref="E403:G403"/>
    <mergeCell ref="H403:I403"/>
    <mergeCell ref="J403:L403"/>
    <mergeCell ref="M403:O403"/>
    <mergeCell ref="P403:R403"/>
    <mergeCell ref="S403:U403"/>
    <mergeCell ref="V403:X403"/>
    <mergeCell ref="Y403:AB403"/>
    <mergeCell ref="E402:G402"/>
    <mergeCell ref="H402:I402"/>
    <mergeCell ref="J402:L402"/>
    <mergeCell ref="M402:O402"/>
    <mergeCell ref="P402:R402"/>
    <mergeCell ref="S402:U402"/>
    <mergeCell ref="V400:X400"/>
    <mergeCell ref="Y400:AB400"/>
    <mergeCell ref="E401:G401"/>
    <mergeCell ref="H401:I401"/>
    <mergeCell ref="J401:L401"/>
    <mergeCell ref="M401:O401"/>
    <mergeCell ref="P401:R401"/>
    <mergeCell ref="S401:U401"/>
    <mergeCell ref="V401:X401"/>
    <mergeCell ref="Y401:AB401"/>
    <mergeCell ref="E400:G400"/>
    <mergeCell ref="H400:I400"/>
    <mergeCell ref="J400:L400"/>
    <mergeCell ref="M400:O400"/>
    <mergeCell ref="P400:R400"/>
    <mergeCell ref="S400:U400"/>
    <mergeCell ref="V406:X406"/>
    <mergeCell ref="Y406:AB406"/>
    <mergeCell ref="E407:G407"/>
    <mergeCell ref="H407:I407"/>
    <mergeCell ref="J407:L407"/>
    <mergeCell ref="M407:O407"/>
    <mergeCell ref="P407:R407"/>
    <mergeCell ref="S407:U407"/>
    <mergeCell ref="V407:X407"/>
    <mergeCell ref="Y407:AB407"/>
    <mergeCell ref="E406:G406"/>
    <mergeCell ref="H406:I406"/>
    <mergeCell ref="J406:L406"/>
    <mergeCell ref="M406:O406"/>
    <mergeCell ref="P406:R406"/>
    <mergeCell ref="S406:U406"/>
    <mergeCell ref="V404:X404"/>
    <mergeCell ref="Y404:AB404"/>
    <mergeCell ref="E405:G405"/>
    <mergeCell ref="H405:I405"/>
    <mergeCell ref="J405:L405"/>
    <mergeCell ref="M405:O405"/>
    <mergeCell ref="P405:R405"/>
    <mergeCell ref="S405:U405"/>
    <mergeCell ref="V405:X405"/>
    <mergeCell ref="Y405:AB405"/>
    <mergeCell ref="E404:G404"/>
    <mergeCell ref="H404:I404"/>
    <mergeCell ref="J404:L404"/>
    <mergeCell ref="M404:O404"/>
    <mergeCell ref="P404:R404"/>
    <mergeCell ref="S404:U404"/>
    <mergeCell ref="V410:X410"/>
    <mergeCell ref="Y410:AB410"/>
    <mergeCell ref="E411:G411"/>
    <mergeCell ref="H411:I411"/>
    <mergeCell ref="J411:L411"/>
    <mergeCell ref="M411:O411"/>
    <mergeCell ref="P411:R411"/>
    <mergeCell ref="S411:U411"/>
    <mergeCell ref="V411:X411"/>
    <mergeCell ref="Y411:AB411"/>
    <mergeCell ref="E410:G410"/>
    <mergeCell ref="H410:I410"/>
    <mergeCell ref="J410:L410"/>
    <mergeCell ref="M410:O410"/>
    <mergeCell ref="P410:R410"/>
    <mergeCell ref="S410:U410"/>
    <mergeCell ref="V408:X408"/>
    <mergeCell ref="Y408:AB408"/>
    <mergeCell ref="E409:G409"/>
    <mergeCell ref="H409:I409"/>
    <mergeCell ref="J409:L409"/>
    <mergeCell ref="M409:O409"/>
    <mergeCell ref="P409:R409"/>
    <mergeCell ref="S409:U409"/>
    <mergeCell ref="V409:X409"/>
    <mergeCell ref="Y409:AB409"/>
    <mergeCell ref="E408:G408"/>
    <mergeCell ref="H408:I408"/>
    <mergeCell ref="J408:L408"/>
    <mergeCell ref="M408:O408"/>
    <mergeCell ref="P408:R408"/>
    <mergeCell ref="S408:U408"/>
    <mergeCell ref="E439:G439"/>
    <mergeCell ref="E441:I443"/>
    <mergeCell ref="J441:L443"/>
    <mergeCell ref="M441:O443"/>
    <mergeCell ref="P441:X441"/>
    <mergeCell ref="S415:X415"/>
    <mergeCell ref="Y415:AB415"/>
    <mergeCell ref="E437:G437"/>
    <mergeCell ref="E438:G438"/>
    <mergeCell ref="V412:X412"/>
    <mergeCell ref="Y412:AB412"/>
    <mergeCell ref="E413:G413"/>
    <mergeCell ref="H413:I413"/>
    <mergeCell ref="J413:L413"/>
    <mergeCell ref="M413:O413"/>
    <mergeCell ref="P413:R413"/>
    <mergeCell ref="S413:U413"/>
    <mergeCell ref="V413:X413"/>
    <mergeCell ref="Y413:AB413"/>
    <mergeCell ref="E412:G412"/>
    <mergeCell ref="H412:I412"/>
    <mergeCell ref="J412:L412"/>
    <mergeCell ref="M412:O412"/>
    <mergeCell ref="P412:R412"/>
    <mergeCell ref="S412:U412"/>
    <mergeCell ref="V444:X444"/>
    <mergeCell ref="Y444:AB444"/>
    <mergeCell ref="E445:G445"/>
    <mergeCell ref="H445:I445"/>
    <mergeCell ref="J445:L445"/>
    <mergeCell ref="M445:O445"/>
    <mergeCell ref="P445:R445"/>
    <mergeCell ref="S445:U445"/>
    <mergeCell ref="V445:X445"/>
    <mergeCell ref="Y445:AB445"/>
    <mergeCell ref="Y441:AB443"/>
    <mergeCell ref="P442:R443"/>
    <mergeCell ref="S442:U443"/>
    <mergeCell ref="V442:X443"/>
    <mergeCell ref="E444:G444"/>
    <mergeCell ref="H444:I444"/>
    <mergeCell ref="J444:L444"/>
    <mergeCell ref="M444:O444"/>
    <mergeCell ref="P444:R444"/>
    <mergeCell ref="S444:U444"/>
    <mergeCell ref="V448:X448"/>
    <mergeCell ref="Y448:AB448"/>
    <mergeCell ref="E449:G449"/>
    <mergeCell ref="H449:I449"/>
    <mergeCell ref="J449:L449"/>
    <mergeCell ref="M449:O449"/>
    <mergeCell ref="P449:R449"/>
    <mergeCell ref="S449:U449"/>
    <mergeCell ref="V449:X449"/>
    <mergeCell ref="Y449:AB449"/>
    <mergeCell ref="E448:G448"/>
    <mergeCell ref="H448:I448"/>
    <mergeCell ref="J448:L448"/>
    <mergeCell ref="M448:O448"/>
    <mergeCell ref="P448:R448"/>
    <mergeCell ref="S448:U448"/>
    <mergeCell ref="V446:X446"/>
    <mergeCell ref="Y446:AB446"/>
    <mergeCell ref="E447:G447"/>
    <mergeCell ref="H447:I447"/>
    <mergeCell ref="J447:L447"/>
    <mergeCell ref="M447:O447"/>
    <mergeCell ref="P447:R447"/>
    <mergeCell ref="S447:U447"/>
    <mergeCell ref="V447:X447"/>
    <mergeCell ref="Y447:AB447"/>
    <mergeCell ref="E446:G446"/>
    <mergeCell ref="H446:I446"/>
    <mergeCell ref="J446:L446"/>
    <mergeCell ref="M446:O446"/>
    <mergeCell ref="P446:R446"/>
    <mergeCell ref="S446:U446"/>
    <mergeCell ref="V452:X452"/>
    <mergeCell ref="Y452:AB452"/>
    <mergeCell ref="E453:G453"/>
    <mergeCell ref="H453:I453"/>
    <mergeCell ref="J453:L453"/>
    <mergeCell ref="M453:O453"/>
    <mergeCell ref="P453:R453"/>
    <mergeCell ref="S453:U453"/>
    <mergeCell ref="V453:X453"/>
    <mergeCell ref="Y453:AB453"/>
    <mergeCell ref="E452:G452"/>
    <mergeCell ref="H452:I452"/>
    <mergeCell ref="J452:L452"/>
    <mergeCell ref="M452:O452"/>
    <mergeCell ref="P452:R452"/>
    <mergeCell ref="S452:U452"/>
    <mergeCell ref="V450:X450"/>
    <mergeCell ref="Y450:AB450"/>
    <mergeCell ref="E451:G451"/>
    <mergeCell ref="H451:I451"/>
    <mergeCell ref="J451:L451"/>
    <mergeCell ref="M451:O451"/>
    <mergeCell ref="P451:R451"/>
    <mergeCell ref="S451:U451"/>
    <mergeCell ref="V451:X451"/>
    <mergeCell ref="Y451:AB451"/>
    <mergeCell ref="E450:G450"/>
    <mergeCell ref="H450:I450"/>
    <mergeCell ref="J450:L450"/>
    <mergeCell ref="M450:O450"/>
    <mergeCell ref="P450:R450"/>
    <mergeCell ref="S450:U450"/>
    <mergeCell ref="V456:X456"/>
    <mergeCell ref="Y456:AB456"/>
    <mergeCell ref="E457:G457"/>
    <mergeCell ref="H457:I457"/>
    <mergeCell ref="J457:L457"/>
    <mergeCell ref="M457:O457"/>
    <mergeCell ref="P457:R457"/>
    <mergeCell ref="S457:U457"/>
    <mergeCell ref="V457:X457"/>
    <mergeCell ref="Y457:AB457"/>
    <mergeCell ref="E456:G456"/>
    <mergeCell ref="H456:I456"/>
    <mergeCell ref="J456:L456"/>
    <mergeCell ref="M456:O456"/>
    <mergeCell ref="P456:R456"/>
    <mergeCell ref="S456:U456"/>
    <mergeCell ref="V454:X454"/>
    <mergeCell ref="Y454:AB454"/>
    <mergeCell ref="E455:G455"/>
    <mergeCell ref="H455:I455"/>
    <mergeCell ref="J455:L455"/>
    <mergeCell ref="M455:O455"/>
    <mergeCell ref="P455:R455"/>
    <mergeCell ref="S455:U455"/>
    <mergeCell ref="V455:X455"/>
    <mergeCell ref="Y455:AB455"/>
    <mergeCell ref="E454:G454"/>
    <mergeCell ref="H454:I454"/>
    <mergeCell ref="J454:L454"/>
    <mergeCell ref="M454:O454"/>
    <mergeCell ref="P454:R454"/>
    <mergeCell ref="S454:U454"/>
    <mergeCell ref="V460:X460"/>
    <mergeCell ref="Y460:AB460"/>
    <mergeCell ref="E461:G461"/>
    <mergeCell ref="H461:I461"/>
    <mergeCell ref="J461:L461"/>
    <mergeCell ref="M461:O461"/>
    <mergeCell ref="P461:R461"/>
    <mergeCell ref="S461:U461"/>
    <mergeCell ref="V461:X461"/>
    <mergeCell ref="Y461:AB461"/>
    <mergeCell ref="E460:G460"/>
    <mergeCell ref="H460:I460"/>
    <mergeCell ref="J460:L460"/>
    <mergeCell ref="M460:O460"/>
    <mergeCell ref="P460:R460"/>
    <mergeCell ref="S460:U460"/>
    <mergeCell ref="V458:X458"/>
    <mergeCell ref="Y458:AB458"/>
    <mergeCell ref="E459:G459"/>
    <mergeCell ref="H459:I459"/>
    <mergeCell ref="J459:L459"/>
    <mergeCell ref="M459:O459"/>
    <mergeCell ref="P459:R459"/>
    <mergeCell ref="S459:U459"/>
    <mergeCell ref="V459:X459"/>
    <mergeCell ref="Y459:AB459"/>
    <mergeCell ref="E458:G458"/>
    <mergeCell ref="H458:I458"/>
    <mergeCell ref="J458:L458"/>
    <mergeCell ref="M458:O458"/>
    <mergeCell ref="P458:R458"/>
    <mergeCell ref="S458:U458"/>
    <mergeCell ref="V464:X464"/>
    <mergeCell ref="Y464:AB464"/>
    <mergeCell ref="E465:G465"/>
    <mergeCell ref="H465:I465"/>
    <mergeCell ref="J465:L465"/>
    <mergeCell ref="M465:O465"/>
    <mergeCell ref="P465:R465"/>
    <mergeCell ref="S465:U465"/>
    <mergeCell ref="V465:X465"/>
    <mergeCell ref="Y465:AB465"/>
    <mergeCell ref="E464:G464"/>
    <mergeCell ref="H464:I464"/>
    <mergeCell ref="J464:L464"/>
    <mergeCell ref="M464:O464"/>
    <mergeCell ref="P464:R464"/>
    <mergeCell ref="S464:U464"/>
    <mergeCell ref="V462:X462"/>
    <mergeCell ref="Y462:AB462"/>
    <mergeCell ref="E463:G463"/>
    <mergeCell ref="H463:I463"/>
    <mergeCell ref="J463:L463"/>
    <mergeCell ref="M463:O463"/>
    <mergeCell ref="P463:R463"/>
    <mergeCell ref="S463:U463"/>
    <mergeCell ref="V463:X463"/>
    <mergeCell ref="Y463:AB463"/>
    <mergeCell ref="E462:G462"/>
    <mergeCell ref="H462:I462"/>
    <mergeCell ref="J462:L462"/>
    <mergeCell ref="M462:O462"/>
    <mergeCell ref="P462:R462"/>
    <mergeCell ref="S462:U462"/>
    <mergeCell ref="E493:G493"/>
    <mergeCell ref="E495:I497"/>
    <mergeCell ref="J495:L497"/>
    <mergeCell ref="M495:O497"/>
    <mergeCell ref="P495:X495"/>
    <mergeCell ref="S469:X469"/>
    <mergeCell ref="Y469:AB469"/>
    <mergeCell ref="E491:G491"/>
    <mergeCell ref="E492:G492"/>
    <mergeCell ref="V466:X466"/>
    <mergeCell ref="Y466:AB466"/>
    <mergeCell ref="E467:G467"/>
    <mergeCell ref="H467:I467"/>
    <mergeCell ref="J467:L467"/>
    <mergeCell ref="M467:O467"/>
    <mergeCell ref="P467:R467"/>
    <mergeCell ref="S467:U467"/>
    <mergeCell ref="V467:X467"/>
    <mergeCell ref="Y467:AB467"/>
    <mergeCell ref="E466:G466"/>
    <mergeCell ref="H466:I466"/>
    <mergeCell ref="J466:L466"/>
    <mergeCell ref="M466:O466"/>
    <mergeCell ref="P466:R466"/>
    <mergeCell ref="S466:U466"/>
    <mergeCell ref="V498:X498"/>
    <mergeCell ref="Y498:AB498"/>
    <mergeCell ref="E499:G499"/>
    <mergeCell ref="H499:I499"/>
    <mergeCell ref="J499:L499"/>
    <mergeCell ref="M499:O499"/>
    <mergeCell ref="P499:R499"/>
    <mergeCell ref="S499:U499"/>
    <mergeCell ref="V499:X499"/>
    <mergeCell ref="Y499:AB499"/>
    <mergeCell ref="Y495:AB497"/>
    <mergeCell ref="P496:R497"/>
    <mergeCell ref="S496:U497"/>
    <mergeCell ref="V496:X497"/>
    <mergeCell ref="E498:G498"/>
    <mergeCell ref="H498:I498"/>
    <mergeCell ref="J498:L498"/>
    <mergeCell ref="M498:O498"/>
    <mergeCell ref="P498:R498"/>
    <mergeCell ref="S498:U498"/>
    <mergeCell ref="V502:X502"/>
    <mergeCell ref="Y502:AB502"/>
    <mergeCell ref="E503:G503"/>
    <mergeCell ref="H503:I503"/>
    <mergeCell ref="J503:L503"/>
    <mergeCell ref="M503:O503"/>
    <mergeCell ref="P503:R503"/>
    <mergeCell ref="S503:U503"/>
    <mergeCell ref="V503:X503"/>
    <mergeCell ref="Y503:AB503"/>
    <mergeCell ref="E502:G502"/>
    <mergeCell ref="H502:I502"/>
    <mergeCell ref="J502:L502"/>
    <mergeCell ref="M502:O502"/>
    <mergeCell ref="P502:R502"/>
    <mergeCell ref="S502:U502"/>
    <mergeCell ref="V500:X500"/>
    <mergeCell ref="Y500:AB500"/>
    <mergeCell ref="E501:G501"/>
    <mergeCell ref="H501:I501"/>
    <mergeCell ref="J501:L501"/>
    <mergeCell ref="M501:O501"/>
    <mergeCell ref="P501:R501"/>
    <mergeCell ref="S501:U501"/>
    <mergeCell ref="V501:X501"/>
    <mergeCell ref="Y501:AB501"/>
    <mergeCell ref="E500:G500"/>
    <mergeCell ref="H500:I500"/>
    <mergeCell ref="J500:L500"/>
    <mergeCell ref="M500:O500"/>
    <mergeCell ref="P500:R500"/>
    <mergeCell ref="S500:U500"/>
    <mergeCell ref="V506:X506"/>
    <mergeCell ref="Y506:AB506"/>
    <mergeCell ref="E507:G507"/>
    <mergeCell ref="H507:I507"/>
    <mergeCell ref="J507:L507"/>
    <mergeCell ref="M507:O507"/>
    <mergeCell ref="P507:R507"/>
    <mergeCell ref="S507:U507"/>
    <mergeCell ref="V507:X507"/>
    <mergeCell ref="Y507:AB507"/>
    <mergeCell ref="E506:G506"/>
    <mergeCell ref="H506:I506"/>
    <mergeCell ref="J506:L506"/>
    <mergeCell ref="M506:O506"/>
    <mergeCell ref="P506:R506"/>
    <mergeCell ref="S506:U506"/>
    <mergeCell ref="V504:X504"/>
    <mergeCell ref="Y504:AB504"/>
    <mergeCell ref="E505:G505"/>
    <mergeCell ref="H505:I505"/>
    <mergeCell ref="J505:L505"/>
    <mergeCell ref="M505:O505"/>
    <mergeCell ref="P505:R505"/>
    <mergeCell ref="S505:U505"/>
    <mergeCell ref="V505:X505"/>
    <mergeCell ref="Y505:AB505"/>
    <mergeCell ref="E504:G504"/>
    <mergeCell ref="H504:I504"/>
    <mergeCell ref="J504:L504"/>
    <mergeCell ref="M504:O504"/>
    <mergeCell ref="P504:R504"/>
    <mergeCell ref="S504:U504"/>
    <mergeCell ref="V510:X510"/>
    <mergeCell ref="Y510:AB510"/>
    <mergeCell ref="E511:G511"/>
    <mergeCell ref="H511:I511"/>
    <mergeCell ref="J511:L511"/>
    <mergeCell ref="M511:O511"/>
    <mergeCell ref="P511:R511"/>
    <mergeCell ref="S511:U511"/>
    <mergeCell ref="V511:X511"/>
    <mergeCell ref="Y511:AB511"/>
    <mergeCell ref="E510:G510"/>
    <mergeCell ref="H510:I510"/>
    <mergeCell ref="J510:L510"/>
    <mergeCell ref="M510:O510"/>
    <mergeCell ref="P510:R510"/>
    <mergeCell ref="S510:U510"/>
    <mergeCell ref="V508:X508"/>
    <mergeCell ref="Y508:AB508"/>
    <mergeCell ref="E509:G509"/>
    <mergeCell ref="H509:I509"/>
    <mergeCell ref="J509:L509"/>
    <mergeCell ref="M509:O509"/>
    <mergeCell ref="P509:R509"/>
    <mergeCell ref="S509:U509"/>
    <mergeCell ref="V509:X509"/>
    <mergeCell ref="Y509:AB509"/>
    <mergeCell ref="E508:G508"/>
    <mergeCell ref="H508:I508"/>
    <mergeCell ref="J508:L508"/>
    <mergeCell ref="M508:O508"/>
    <mergeCell ref="P508:R508"/>
    <mergeCell ref="S508:U508"/>
    <mergeCell ref="V514:X514"/>
    <mergeCell ref="Y514:AB514"/>
    <mergeCell ref="E515:G515"/>
    <mergeCell ref="H515:I515"/>
    <mergeCell ref="J515:L515"/>
    <mergeCell ref="M515:O515"/>
    <mergeCell ref="P515:R515"/>
    <mergeCell ref="S515:U515"/>
    <mergeCell ref="V515:X515"/>
    <mergeCell ref="Y515:AB515"/>
    <mergeCell ref="E514:G514"/>
    <mergeCell ref="H514:I514"/>
    <mergeCell ref="J514:L514"/>
    <mergeCell ref="M514:O514"/>
    <mergeCell ref="P514:R514"/>
    <mergeCell ref="S514:U514"/>
    <mergeCell ref="V512:X512"/>
    <mergeCell ref="Y512:AB512"/>
    <mergeCell ref="E513:G513"/>
    <mergeCell ref="H513:I513"/>
    <mergeCell ref="J513:L513"/>
    <mergeCell ref="M513:O513"/>
    <mergeCell ref="P513:R513"/>
    <mergeCell ref="S513:U513"/>
    <mergeCell ref="V513:X513"/>
    <mergeCell ref="Y513:AB513"/>
    <mergeCell ref="E512:G512"/>
    <mergeCell ref="H512:I512"/>
    <mergeCell ref="J512:L512"/>
    <mergeCell ref="M512:O512"/>
    <mergeCell ref="P512:R512"/>
    <mergeCell ref="S512:U512"/>
    <mergeCell ref="V518:X518"/>
    <mergeCell ref="Y518:AB518"/>
    <mergeCell ref="E519:G519"/>
    <mergeCell ref="H519:I519"/>
    <mergeCell ref="J519:L519"/>
    <mergeCell ref="M519:O519"/>
    <mergeCell ref="P519:R519"/>
    <mergeCell ref="S519:U519"/>
    <mergeCell ref="V519:X519"/>
    <mergeCell ref="Y519:AB519"/>
    <mergeCell ref="E518:G518"/>
    <mergeCell ref="H518:I518"/>
    <mergeCell ref="J518:L518"/>
    <mergeCell ref="M518:O518"/>
    <mergeCell ref="P518:R518"/>
    <mergeCell ref="S518:U518"/>
    <mergeCell ref="V516:X516"/>
    <mergeCell ref="Y516:AB516"/>
    <mergeCell ref="E517:G517"/>
    <mergeCell ref="H517:I517"/>
    <mergeCell ref="J517:L517"/>
    <mergeCell ref="M517:O517"/>
    <mergeCell ref="P517:R517"/>
    <mergeCell ref="S517:U517"/>
    <mergeCell ref="V517:X517"/>
    <mergeCell ref="Y517:AB517"/>
    <mergeCell ref="E516:G516"/>
    <mergeCell ref="H516:I516"/>
    <mergeCell ref="J516:L516"/>
    <mergeCell ref="M516:O516"/>
    <mergeCell ref="P516:R516"/>
    <mergeCell ref="S516:U516"/>
    <mergeCell ref="E547:G547"/>
    <mergeCell ref="E549:I551"/>
    <mergeCell ref="J549:L551"/>
    <mergeCell ref="M549:O551"/>
    <mergeCell ref="P549:X549"/>
    <mergeCell ref="S523:X523"/>
    <mergeCell ref="Y523:AB523"/>
    <mergeCell ref="E545:G545"/>
    <mergeCell ref="E546:G546"/>
    <mergeCell ref="V520:X520"/>
    <mergeCell ref="Y520:AB520"/>
    <mergeCell ref="E521:G521"/>
    <mergeCell ref="H521:I521"/>
    <mergeCell ref="J521:L521"/>
    <mergeCell ref="M521:O521"/>
    <mergeCell ref="P521:R521"/>
    <mergeCell ref="S521:U521"/>
    <mergeCell ref="V521:X521"/>
    <mergeCell ref="Y521:AB521"/>
    <mergeCell ref="E520:G520"/>
    <mergeCell ref="H520:I520"/>
    <mergeCell ref="J520:L520"/>
    <mergeCell ref="M520:O520"/>
    <mergeCell ref="P520:R520"/>
    <mergeCell ref="S520:U520"/>
    <mergeCell ref="V552:X552"/>
    <mergeCell ref="Y552:AB552"/>
    <mergeCell ref="E553:G553"/>
    <mergeCell ref="H553:I553"/>
    <mergeCell ref="J553:L553"/>
    <mergeCell ref="M553:O553"/>
    <mergeCell ref="P553:R553"/>
    <mergeCell ref="S553:U553"/>
    <mergeCell ref="V553:X553"/>
    <mergeCell ref="Y553:AB553"/>
    <mergeCell ref="Y549:AB551"/>
    <mergeCell ref="P550:R551"/>
    <mergeCell ref="S550:U551"/>
    <mergeCell ref="V550:X551"/>
    <mergeCell ref="E552:G552"/>
    <mergeCell ref="H552:I552"/>
    <mergeCell ref="J552:L552"/>
    <mergeCell ref="M552:O552"/>
    <mergeCell ref="P552:R552"/>
    <mergeCell ref="S552:U552"/>
    <mergeCell ref="V556:X556"/>
    <mergeCell ref="Y556:AB556"/>
    <mergeCell ref="E557:G557"/>
    <mergeCell ref="H557:I557"/>
    <mergeCell ref="J557:L557"/>
    <mergeCell ref="M557:O557"/>
    <mergeCell ref="P557:R557"/>
    <mergeCell ref="S557:U557"/>
    <mergeCell ref="V557:X557"/>
    <mergeCell ref="Y557:AB557"/>
    <mergeCell ref="E556:G556"/>
    <mergeCell ref="H556:I556"/>
    <mergeCell ref="J556:L556"/>
    <mergeCell ref="M556:O556"/>
    <mergeCell ref="P556:R556"/>
    <mergeCell ref="S556:U556"/>
    <mergeCell ref="V554:X554"/>
    <mergeCell ref="Y554:AB554"/>
    <mergeCell ref="E555:G555"/>
    <mergeCell ref="H555:I555"/>
    <mergeCell ref="J555:L555"/>
    <mergeCell ref="M555:O555"/>
    <mergeCell ref="P555:R555"/>
    <mergeCell ref="S555:U555"/>
    <mergeCell ref="V555:X555"/>
    <mergeCell ref="Y555:AB555"/>
    <mergeCell ref="E554:G554"/>
    <mergeCell ref="H554:I554"/>
    <mergeCell ref="J554:L554"/>
    <mergeCell ref="M554:O554"/>
    <mergeCell ref="P554:R554"/>
    <mergeCell ref="S554:U554"/>
    <mergeCell ref="V560:X560"/>
    <mergeCell ref="Y560:AB560"/>
    <mergeCell ref="E561:G561"/>
    <mergeCell ref="H561:I561"/>
    <mergeCell ref="J561:L561"/>
    <mergeCell ref="M561:O561"/>
    <mergeCell ref="P561:R561"/>
    <mergeCell ref="S561:U561"/>
    <mergeCell ref="V561:X561"/>
    <mergeCell ref="Y561:AB561"/>
    <mergeCell ref="E560:G560"/>
    <mergeCell ref="H560:I560"/>
    <mergeCell ref="J560:L560"/>
    <mergeCell ref="M560:O560"/>
    <mergeCell ref="P560:R560"/>
    <mergeCell ref="S560:U560"/>
    <mergeCell ref="V558:X558"/>
    <mergeCell ref="Y558:AB558"/>
    <mergeCell ref="E559:G559"/>
    <mergeCell ref="H559:I559"/>
    <mergeCell ref="J559:L559"/>
    <mergeCell ref="M559:O559"/>
    <mergeCell ref="P559:R559"/>
    <mergeCell ref="S559:U559"/>
    <mergeCell ref="V559:X559"/>
    <mergeCell ref="Y559:AB559"/>
    <mergeCell ref="E558:G558"/>
    <mergeCell ref="H558:I558"/>
    <mergeCell ref="J558:L558"/>
    <mergeCell ref="M558:O558"/>
    <mergeCell ref="P558:R558"/>
    <mergeCell ref="S558:U558"/>
    <mergeCell ref="V564:X564"/>
    <mergeCell ref="Y564:AB564"/>
    <mergeCell ref="E565:G565"/>
    <mergeCell ref="H565:I565"/>
    <mergeCell ref="J565:L565"/>
    <mergeCell ref="M565:O565"/>
    <mergeCell ref="P565:R565"/>
    <mergeCell ref="S565:U565"/>
    <mergeCell ref="V565:X565"/>
    <mergeCell ref="Y565:AB565"/>
    <mergeCell ref="E564:G564"/>
    <mergeCell ref="H564:I564"/>
    <mergeCell ref="J564:L564"/>
    <mergeCell ref="M564:O564"/>
    <mergeCell ref="P564:R564"/>
    <mergeCell ref="S564:U564"/>
    <mergeCell ref="V562:X562"/>
    <mergeCell ref="Y562:AB562"/>
    <mergeCell ref="E563:G563"/>
    <mergeCell ref="H563:I563"/>
    <mergeCell ref="J563:L563"/>
    <mergeCell ref="M563:O563"/>
    <mergeCell ref="P563:R563"/>
    <mergeCell ref="S563:U563"/>
    <mergeCell ref="V563:X563"/>
    <mergeCell ref="Y563:AB563"/>
    <mergeCell ref="E562:G562"/>
    <mergeCell ref="H562:I562"/>
    <mergeCell ref="J562:L562"/>
    <mergeCell ref="M562:O562"/>
    <mergeCell ref="P562:R562"/>
    <mergeCell ref="S562:U562"/>
    <mergeCell ref="V568:X568"/>
    <mergeCell ref="Y568:AB568"/>
    <mergeCell ref="E569:G569"/>
    <mergeCell ref="H569:I569"/>
    <mergeCell ref="J569:L569"/>
    <mergeCell ref="M569:O569"/>
    <mergeCell ref="P569:R569"/>
    <mergeCell ref="S569:U569"/>
    <mergeCell ref="V569:X569"/>
    <mergeCell ref="Y569:AB569"/>
    <mergeCell ref="E568:G568"/>
    <mergeCell ref="H568:I568"/>
    <mergeCell ref="J568:L568"/>
    <mergeCell ref="M568:O568"/>
    <mergeCell ref="P568:R568"/>
    <mergeCell ref="S568:U568"/>
    <mergeCell ref="V566:X566"/>
    <mergeCell ref="Y566:AB566"/>
    <mergeCell ref="E567:G567"/>
    <mergeCell ref="H567:I567"/>
    <mergeCell ref="J567:L567"/>
    <mergeCell ref="M567:O567"/>
    <mergeCell ref="P567:R567"/>
    <mergeCell ref="S567:U567"/>
    <mergeCell ref="V567:X567"/>
    <mergeCell ref="Y567:AB567"/>
    <mergeCell ref="E566:G566"/>
    <mergeCell ref="H566:I566"/>
    <mergeCell ref="J566:L566"/>
    <mergeCell ref="M566:O566"/>
    <mergeCell ref="P566:R566"/>
    <mergeCell ref="S566:U566"/>
    <mergeCell ref="V572:X572"/>
    <mergeCell ref="Y572:AB572"/>
    <mergeCell ref="E573:G573"/>
    <mergeCell ref="H573:I573"/>
    <mergeCell ref="J573:L573"/>
    <mergeCell ref="M573:O573"/>
    <mergeCell ref="P573:R573"/>
    <mergeCell ref="S573:U573"/>
    <mergeCell ref="V573:X573"/>
    <mergeCell ref="Y573:AB573"/>
    <mergeCell ref="E572:G572"/>
    <mergeCell ref="H572:I572"/>
    <mergeCell ref="J572:L572"/>
    <mergeCell ref="M572:O572"/>
    <mergeCell ref="P572:R572"/>
    <mergeCell ref="S572:U572"/>
    <mergeCell ref="V570:X570"/>
    <mergeCell ref="Y570:AB570"/>
    <mergeCell ref="E571:G571"/>
    <mergeCell ref="H571:I571"/>
    <mergeCell ref="J571:L571"/>
    <mergeCell ref="M571:O571"/>
    <mergeCell ref="P571:R571"/>
    <mergeCell ref="S571:U571"/>
    <mergeCell ref="V571:X571"/>
    <mergeCell ref="Y571:AB571"/>
    <mergeCell ref="E570:G570"/>
    <mergeCell ref="H570:I570"/>
    <mergeCell ref="J570:L570"/>
    <mergeCell ref="M570:O570"/>
    <mergeCell ref="P570:R570"/>
    <mergeCell ref="S570:U570"/>
    <mergeCell ref="E601:G601"/>
    <mergeCell ref="E603:I605"/>
    <mergeCell ref="J603:L605"/>
    <mergeCell ref="M603:O605"/>
    <mergeCell ref="P603:X603"/>
    <mergeCell ref="S577:X577"/>
    <mergeCell ref="Y577:AB577"/>
    <mergeCell ref="E599:G599"/>
    <mergeCell ref="E600:G600"/>
    <mergeCell ref="V574:X574"/>
    <mergeCell ref="Y574:AB574"/>
    <mergeCell ref="E575:G575"/>
    <mergeCell ref="H575:I575"/>
    <mergeCell ref="J575:L575"/>
    <mergeCell ref="M575:O575"/>
    <mergeCell ref="P575:R575"/>
    <mergeCell ref="S575:U575"/>
    <mergeCell ref="V575:X575"/>
    <mergeCell ref="Y575:AB575"/>
    <mergeCell ref="E574:G574"/>
    <mergeCell ref="H574:I574"/>
    <mergeCell ref="J574:L574"/>
    <mergeCell ref="M574:O574"/>
    <mergeCell ref="P574:R574"/>
    <mergeCell ref="S574:U574"/>
    <mergeCell ref="V606:X606"/>
    <mergeCell ref="Y606:AB606"/>
    <mergeCell ref="E607:G607"/>
    <mergeCell ref="H607:I607"/>
    <mergeCell ref="J607:L607"/>
    <mergeCell ref="M607:O607"/>
    <mergeCell ref="P607:R607"/>
    <mergeCell ref="S607:U607"/>
    <mergeCell ref="V607:X607"/>
    <mergeCell ref="Y607:AB607"/>
    <mergeCell ref="Y603:AB605"/>
    <mergeCell ref="P604:R605"/>
    <mergeCell ref="S604:U605"/>
    <mergeCell ref="V604:X605"/>
    <mergeCell ref="E606:G606"/>
    <mergeCell ref="H606:I606"/>
    <mergeCell ref="J606:L606"/>
    <mergeCell ref="M606:O606"/>
    <mergeCell ref="P606:R606"/>
    <mergeCell ref="S606:U606"/>
    <mergeCell ref="V610:X610"/>
    <mergeCell ref="Y610:AB610"/>
    <mergeCell ref="E611:G611"/>
    <mergeCell ref="H611:I611"/>
    <mergeCell ref="J611:L611"/>
    <mergeCell ref="M611:O611"/>
    <mergeCell ref="P611:R611"/>
    <mergeCell ref="S611:U611"/>
    <mergeCell ref="V611:X611"/>
    <mergeCell ref="Y611:AB611"/>
    <mergeCell ref="E610:G610"/>
    <mergeCell ref="H610:I610"/>
    <mergeCell ref="J610:L610"/>
    <mergeCell ref="M610:O610"/>
    <mergeCell ref="P610:R610"/>
    <mergeCell ref="S610:U610"/>
    <mergeCell ref="V608:X608"/>
    <mergeCell ref="Y608:AB608"/>
    <mergeCell ref="E609:G609"/>
    <mergeCell ref="H609:I609"/>
    <mergeCell ref="J609:L609"/>
    <mergeCell ref="M609:O609"/>
    <mergeCell ref="P609:R609"/>
    <mergeCell ref="S609:U609"/>
    <mergeCell ref="V609:X609"/>
    <mergeCell ref="Y609:AB609"/>
    <mergeCell ref="E608:G608"/>
    <mergeCell ref="H608:I608"/>
    <mergeCell ref="J608:L608"/>
    <mergeCell ref="M608:O608"/>
    <mergeCell ref="P608:R608"/>
    <mergeCell ref="S608:U608"/>
    <mergeCell ref="V614:X614"/>
    <mergeCell ref="Y614:AB614"/>
    <mergeCell ref="E615:G615"/>
    <mergeCell ref="H615:I615"/>
    <mergeCell ref="J615:L615"/>
    <mergeCell ref="M615:O615"/>
    <mergeCell ref="P615:R615"/>
    <mergeCell ref="S615:U615"/>
    <mergeCell ref="V615:X615"/>
    <mergeCell ref="Y615:AB615"/>
    <mergeCell ref="E614:G614"/>
    <mergeCell ref="H614:I614"/>
    <mergeCell ref="J614:L614"/>
    <mergeCell ref="M614:O614"/>
    <mergeCell ref="P614:R614"/>
    <mergeCell ref="S614:U614"/>
    <mergeCell ref="V612:X612"/>
    <mergeCell ref="Y612:AB612"/>
    <mergeCell ref="E613:G613"/>
    <mergeCell ref="H613:I613"/>
    <mergeCell ref="J613:L613"/>
    <mergeCell ref="M613:O613"/>
    <mergeCell ref="P613:R613"/>
    <mergeCell ref="S613:U613"/>
    <mergeCell ref="V613:X613"/>
    <mergeCell ref="Y613:AB613"/>
    <mergeCell ref="E612:G612"/>
    <mergeCell ref="H612:I612"/>
    <mergeCell ref="J612:L612"/>
    <mergeCell ref="M612:O612"/>
    <mergeCell ref="P612:R612"/>
    <mergeCell ref="S612:U612"/>
    <mergeCell ref="V618:X618"/>
    <mergeCell ref="Y618:AB618"/>
    <mergeCell ref="E619:G619"/>
    <mergeCell ref="H619:I619"/>
    <mergeCell ref="J619:L619"/>
    <mergeCell ref="M619:O619"/>
    <mergeCell ref="P619:R619"/>
    <mergeCell ref="S619:U619"/>
    <mergeCell ref="V619:X619"/>
    <mergeCell ref="Y619:AB619"/>
    <mergeCell ref="E618:G618"/>
    <mergeCell ref="H618:I618"/>
    <mergeCell ref="J618:L618"/>
    <mergeCell ref="M618:O618"/>
    <mergeCell ref="P618:R618"/>
    <mergeCell ref="S618:U618"/>
    <mergeCell ref="V616:X616"/>
    <mergeCell ref="Y616:AB616"/>
    <mergeCell ref="E617:G617"/>
    <mergeCell ref="H617:I617"/>
    <mergeCell ref="J617:L617"/>
    <mergeCell ref="M617:O617"/>
    <mergeCell ref="P617:R617"/>
    <mergeCell ref="S617:U617"/>
    <mergeCell ref="V617:X617"/>
    <mergeCell ref="Y617:AB617"/>
    <mergeCell ref="E616:G616"/>
    <mergeCell ref="H616:I616"/>
    <mergeCell ref="J616:L616"/>
    <mergeCell ref="M616:O616"/>
    <mergeCell ref="P616:R616"/>
    <mergeCell ref="S616:U616"/>
    <mergeCell ref="V622:X622"/>
    <mergeCell ref="Y622:AB622"/>
    <mergeCell ref="E623:G623"/>
    <mergeCell ref="H623:I623"/>
    <mergeCell ref="J623:L623"/>
    <mergeCell ref="M623:O623"/>
    <mergeCell ref="P623:R623"/>
    <mergeCell ref="S623:U623"/>
    <mergeCell ref="V623:X623"/>
    <mergeCell ref="Y623:AB623"/>
    <mergeCell ref="E622:G622"/>
    <mergeCell ref="H622:I622"/>
    <mergeCell ref="J622:L622"/>
    <mergeCell ref="M622:O622"/>
    <mergeCell ref="P622:R622"/>
    <mergeCell ref="S622:U622"/>
    <mergeCell ref="V620:X620"/>
    <mergeCell ref="Y620:AB620"/>
    <mergeCell ref="E621:G621"/>
    <mergeCell ref="H621:I621"/>
    <mergeCell ref="J621:L621"/>
    <mergeCell ref="M621:O621"/>
    <mergeCell ref="P621:R621"/>
    <mergeCell ref="S621:U621"/>
    <mergeCell ref="V621:X621"/>
    <mergeCell ref="Y621:AB621"/>
    <mergeCell ref="E620:G620"/>
    <mergeCell ref="H620:I620"/>
    <mergeCell ref="J620:L620"/>
    <mergeCell ref="M620:O620"/>
    <mergeCell ref="P620:R620"/>
    <mergeCell ref="S620:U620"/>
    <mergeCell ref="V626:X626"/>
    <mergeCell ref="Y626:AB626"/>
    <mergeCell ref="E627:G627"/>
    <mergeCell ref="H627:I627"/>
    <mergeCell ref="J627:L627"/>
    <mergeCell ref="M627:O627"/>
    <mergeCell ref="P627:R627"/>
    <mergeCell ref="S627:U627"/>
    <mergeCell ref="V627:X627"/>
    <mergeCell ref="Y627:AB627"/>
    <mergeCell ref="E626:G626"/>
    <mergeCell ref="H626:I626"/>
    <mergeCell ref="J626:L626"/>
    <mergeCell ref="M626:O626"/>
    <mergeCell ref="P626:R626"/>
    <mergeCell ref="S626:U626"/>
    <mergeCell ref="V624:X624"/>
    <mergeCell ref="Y624:AB624"/>
    <mergeCell ref="E625:G625"/>
    <mergeCell ref="H625:I625"/>
    <mergeCell ref="J625:L625"/>
    <mergeCell ref="M625:O625"/>
    <mergeCell ref="P625:R625"/>
    <mergeCell ref="S625:U625"/>
    <mergeCell ref="V625:X625"/>
    <mergeCell ref="Y625:AB625"/>
    <mergeCell ref="E624:G624"/>
    <mergeCell ref="H624:I624"/>
    <mergeCell ref="J624:L624"/>
    <mergeCell ref="M624:O624"/>
    <mergeCell ref="P624:R624"/>
    <mergeCell ref="S624:U624"/>
    <mergeCell ref="E655:G655"/>
    <mergeCell ref="E657:I659"/>
    <mergeCell ref="J657:L659"/>
    <mergeCell ref="M657:O659"/>
    <mergeCell ref="P657:X657"/>
    <mergeCell ref="S631:X631"/>
    <mergeCell ref="Y631:AB631"/>
    <mergeCell ref="E653:G653"/>
    <mergeCell ref="E654:G654"/>
    <mergeCell ref="V628:X628"/>
    <mergeCell ref="Y628:AB628"/>
    <mergeCell ref="E629:G629"/>
    <mergeCell ref="H629:I629"/>
    <mergeCell ref="J629:L629"/>
    <mergeCell ref="M629:O629"/>
    <mergeCell ref="P629:R629"/>
    <mergeCell ref="S629:U629"/>
    <mergeCell ref="V629:X629"/>
    <mergeCell ref="Y629:AB629"/>
    <mergeCell ref="E628:G628"/>
    <mergeCell ref="H628:I628"/>
    <mergeCell ref="J628:L628"/>
    <mergeCell ref="M628:O628"/>
    <mergeCell ref="P628:R628"/>
    <mergeCell ref="S628:U628"/>
    <mergeCell ref="V660:X660"/>
    <mergeCell ref="Y660:AB660"/>
    <mergeCell ref="E661:G661"/>
    <mergeCell ref="H661:I661"/>
    <mergeCell ref="J661:L661"/>
    <mergeCell ref="M661:O661"/>
    <mergeCell ref="P661:R661"/>
    <mergeCell ref="S661:U661"/>
    <mergeCell ref="V661:X661"/>
    <mergeCell ref="Y661:AB661"/>
    <mergeCell ref="Y657:AB659"/>
    <mergeCell ref="P658:R659"/>
    <mergeCell ref="S658:U659"/>
    <mergeCell ref="V658:X659"/>
    <mergeCell ref="E660:G660"/>
    <mergeCell ref="H660:I660"/>
    <mergeCell ref="J660:L660"/>
    <mergeCell ref="M660:O660"/>
    <mergeCell ref="P660:R660"/>
    <mergeCell ref="S660:U660"/>
    <mergeCell ref="V664:X664"/>
    <mergeCell ref="Y664:AB664"/>
    <mergeCell ref="E665:G665"/>
    <mergeCell ref="H665:I665"/>
    <mergeCell ref="J665:L665"/>
    <mergeCell ref="M665:O665"/>
    <mergeCell ref="P665:R665"/>
    <mergeCell ref="S665:U665"/>
    <mergeCell ref="V665:X665"/>
    <mergeCell ref="Y665:AB665"/>
    <mergeCell ref="E664:G664"/>
    <mergeCell ref="H664:I664"/>
    <mergeCell ref="J664:L664"/>
    <mergeCell ref="M664:O664"/>
    <mergeCell ref="P664:R664"/>
    <mergeCell ref="S664:U664"/>
    <mergeCell ref="V662:X662"/>
    <mergeCell ref="Y662:AB662"/>
    <mergeCell ref="E663:G663"/>
    <mergeCell ref="H663:I663"/>
    <mergeCell ref="J663:L663"/>
    <mergeCell ref="M663:O663"/>
    <mergeCell ref="P663:R663"/>
    <mergeCell ref="S663:U663"/>
    <mergeCell ref="V663:X663"/>
    <mergeCell ref="Y663:AB663"/>
    <mergeCell ref="E662:G662"/>
    <mergeCell ref="H662:I662"/>
    <mergeCell ref="J662:L662"/>
    <mergeCell ref="M662:O662"/>
    <mergeCell ref="P662:R662"/>
    <mergeCell ref="S662:U662"/>
    <mergeCell ref="V668:X668"/>
    <mergeCell ref="Y668:AB668"/>
    <mergeCell ref="E669:G669"/>
    <mergeCell ref="H669:I669"/>
    <mergeCell ref="J669:L669"/>
    <mergeCell ref="M669:O669"/>
    <mergeCell ref="P669:R669"/>
    <mergeCell ref="S669:U669"/>
    <mergeCell ref="V669:X669"/>
    <mergeCell ref="Y669:AB669"/>
    <mergeCell ref="E668:G668"/>
    <mergeCell ref="H668:I668"/>
    <mergeCell ref="J668:L668"/>
    <mergeCell ref="M668:O668"/>
    <mergeCell ref="P668:R668"/>
    <mergeCell ref="S668:U668"/>
    <mergeCell ref="V666:X666"/>
    <mergeCell ref="Y666:AB666"/>
    <mergeCell ref="E667:G667"/>
    <mergeCell ref="H667:I667"/>
    <mergeCell ref="J667:L667"/>
    <mergeCell ref="M667:O667"/>
    <mergeCell ref="P667:R667"/>
    <mergeCell ref="S667:U667"/>
    <mergeCell ref="V667:X667"/>
    <mergeCell ref="Y667:AB667"/>
    <mergeCell ref="E666:G666"/>
    <mergeCell ref="H666:I666"/>
    <mergeCell ref="J666:L666"/>
    <mergeCell ref="M666:O666"/>
    <mergeCell ref="P666:R666"/>
    <mergeCell ref="S666:U666"/>
    <mergeCell ref="V672:X672"/>
    <mergeCell ref="Y672:AB672"/>
    <mergeCell ref="E673:G673"/>
    <mergeCell ref="H673:I673"/>
    <mergeCell ref="J673:L673"/>
    <mergeCell ref="M673:O673"/>
    <mergeCell ref="P673:R673"/>
    <mergeCell ref="S673:U673"/>
    <mergeCell ref="V673:X673"/>
    <mergeCell ref="Y673:AB673"/>
    <mergeCell ref="E672:G672"/>
    <mergeCell ref="H672:I672"/>
    <mergeCell ref="J672:L672"/>
    <mergeCell ref="M672:O672"/>
    <mergeCell ref="P672:R672"/>
    <mergeCell ref="S672:U672"/>
    <mergeCell ref="V670:X670"/>
    <mergeCell ref="Y670:AB670"/>
    <mergeCell ref="E671:G671"/>
    <mergeCell ref="H671:I671"/>
    <mergeCell ref="J671:L671"/>
    <mergeCell ref="M671:O671"/>
    <mergeCell ref="P671:R671"/>
    <mergeCell ref="S671:U671"/>
    <mergeCell ref="V671:X671"/>
    <mergeCell ref="Y671:AB671"/>
    <mergeCell ref="E670:G670"/>
    <mergeCell ref="H670:I670"/>
    <mergeCell ref="J670:L670"/>
    <mergeCell ref="M670:O670"/>
    <mergeCell ref="P670:R670"/>
    <mergeCell ref="S670:U670"/>
    <mergeCell ref="V676:X676"/>
    <mergeCell ref="Y676:AB676"/>
    <mergeCell ref="E677:G677"/>
    <mergeCell ref="H677:I677"/>
    <mergeCell ref="J677:L677"/>
    <mergeCell ref="M677:O677"/>
    <mergeCell ref="P677:R677"/>
    <mergeCell ref="S677:U677"/>
    <mergeCell ref="V677:X677"/>
    <mergeCell ref="Y677:AB677"/>
    <mergeCell ref="E676:G676"/>
    <mergeCell ref="H676:I676"/>
    <mergeCell ref="J676:L676"/>
    <mergeCell ref="M676:O676"/>
    <mergeCell ref="P676:R676"/>
    <mergeCell ref="S676:U676"/>
    <mergeCell ref="V674:X674"/>
    <mergeCell ref="Y674:AB674"/>
    <mergeCell ref="E675:G675"/>
    <mergeCell ref="H675:I675"/>
    <mergeCell ref="J675:L675"/>
    <mergeCell ref="M675:O675"/>
    <mergeCell ref="P675:R675"/>
    <mergeCell ref="S675:U675"/>
    <mergeCell ref="V675:X675"/>
    <mergeCell ref="Y675:AB675"/>
    <mergeCell ref="E674:G674"/>
    <mergeCell ref="H674:I674"/>
    <mergeCell ref="J674:L674"/>
    <mergeCell ref="M674:O674"/>
    <mergeCell ref="P674:R674"/>
    <mergeCell ref="S674:U674"/>
    <mergeCell ref="V680:X680"/>
    <mergeCell ref="Y680:AB680"/>
    <mergeCell ref="E681:G681"/>
    <mergeCell ref="H681:I681"/>
    <mergeCell ref="J681:L681"/>
    <mergeCell ref="M681:O681"/>
    <mergeCell ref="P681:R681"/>
    <mergeCell ref="S681:U681"/>
    <mergeCell ref="V681:X681"/>
    <mergeCell ref="Y681:AB681"/>
    <mergeCell ref="E680:G680"/>
    <mergeCell ref="H680:I680"/>
    <mergeCell ref="J680:L680"/>
    <mergeCell ref="M680:O680"/>
    <mergeCell ref="P680:R680"/>
    <mergeCell ref="S680:U680"/>
    <mergeCell ref="V678:X678"/>
    <mergeCell ref="Y678:AB678"/>
    <mergeCell ref="E679:G679"/>
    <mergeCell ref="H679:I679"/>
    <mergeCell ref="J679:L679"/>
    <mergeCell ref="M679:O679"/>
    <mergeCell ref="P679:R679"/>
    <mergeCell ref="S679:U679"/>
    <mergeCell ref="V679:X679"/>
    <mergeCell ref="Y679:AB679"/>
    <mergeCell ref="E678:G678"/>
    <mergeCell ref="H678:I678"/>
    <mergeCell ref="J678:L678"/>
    <mergeCell ref="M678:O678"/>
    <mergeCell ref="P678:R678"/>
    <mergeCell ref="S678:U678"/>
    <mergeCell ref="E709:G709"/>
    <mergeCell ref="E711:I713"/>
    <mergeCell ref="J711:L713"/>
    <mergeCell ref="M711:O713"/>
    <mergeCell ref="P711:X711"/>
    <mergeCell ref="S685:X685"/>
    <mergeCell ref="Y685:AB685"/>
    <mergeCell ref="E707:G707"/>
    <mergeCell ref="E708:G708"/>
    <mergeCell ref="V682:X682"/>
    <mergeCell ref="Y682:AB682"/>
    <mergeCell ref="E683:G683"/>
    <mergeCell ref="H683:I683"/>
    <mergeCell ref="J683:L683"/>
    <mergeCell ref="M683:O683"/>
    <mergeCell ref="P683:R683"/>
    <mergeCell ref="S683:U683"/>
    <mergeCell ref="V683:X683"/>
    <mergeCell ref="Y683:AB683"/>
    <mergeCell ref="E682:G682"/>
    <mergeCell ref="H682:I682"/>
    <mergeCell ref="J682:L682"/>
    <mergeCell ref="M682:O682"/>
    <mergeCell ref="P682:R682"/>
    <mergeCell ref="S682:U682"/>
    <mergeCell ref="V714:X714"/>
    <mergeCell ref="Y714:AB714"/>
    <mergeCell ref="E715:G715"/>
    <mergeCell ref="H715:I715"/>
    <mergeCell ref="J715:L715"/>
    <mergeCell ref="M715:O715"/>
    <mergeCell ref="P715:R715"/>
    <mergeCell ref="S715:U715"/>
    <mergeCell ref="V715:X715"/>
    <mergeCell ref="Y715:AB715"/>
    <mergeCell ref="Y711:AB713"/>
    <mergeCell ref="P712:R713"/>
    <mergeCell ref="S712:U713"/>
    <mergeCell ref="V712:X713"/>
    <mergeCell ref="E714:G714"/>
    <mergeCell ref="H714:I714"/>
    <mergeCell ref="J714:L714"/>
    <mergeCell ref="M714:O714"/>
    <mergeCell ref="P714:R714"/>
    <mergeCell ref="S714:U714"/>
    <mergeCell ref="V718:X718"/>
    <mergeCell ref="Y718:AB718"/>
    <mergeCell ref="E719:G719"/>
    <mergeCell ref="H719:I719"/>
    <mergeCell ref="J719:L719"/>
    <mergeCell ref="M719:O719"/>
    <mergeCell ref="P719:R719"/>
    <mergeCell ref="S719:U719"/>
    <mergeCell ref="V719:X719"/>
    <mergeCell ref="Y719:AB719"/>
    <mergeCell ref="E718:G718"/>
    <mergeCell ref="H718:I718"/>
    <mergeCell ref="J718:L718"/>
    <mergeCell ref="M718:O718"/>
    <mergeCell ref="P718:R718"/>
    <mergeCell ref="S718:U718"/>
    <mergeCell ref="V716:X716"/>
    <mergeCell ref="Y716:AB716"/>
    <mergeCell ref="E717:G717"/>
    <mergeCell ref="H717:I717"/>
    <mergeCell ref="J717:L717"/>
    <mergeCell ref="M717:O717"/>
    <mergeCell ref="P717:R717"/>
    <mergeCell ref="S717:U717"/>
    <mergeCell ref="V717:X717"/>
    <mergeCell ref="Y717:AB717"/>
    <mergeCell ref="E716:G716"/>
    <mergeCell ref="H716:I716"/>
    <mergeCell ref="J716:L716"/>
    <mergeCell ref="M716:O716"/>
    <mergeCell ref="P716:R716"/>
    <mergeCell ref="S716:U716"/>
    <mergeCell ref="V722:X722"/>
    <mergeCell ref="Y722:AB722"/>
    <mergeCell ref="E723:G723"/>
    <mergeCell ref="H723:I723"/>
    <mergeCell ref="J723:L723"/>
    <mergeCell ref="M723:O723"/>
    <mergeCell ref="P723:R723"/>
    <mergeCell ref="S723:U723"/>
    <mergeCell ref="V723:X723"/>
    <mergeCell ref="Y723:AB723"/>
    <mergeCell ref="E722:G722"/>
    <mergeCell ref="H722:I722"/>
    <mergeCell ref="J722:L722"/>
    <mergeCell ref="M722:O722"/>
    <mergeCell ref="P722:R722"/>
    <mergeCell ref="S722:U722"/>
    <mergeCell ref="V720:X720"/>
    <mergeCell ref="Y720:AB720"/>
    <mergeCell ref="E721:G721"/>
    <mergeCell ref="H721:I721"/>
    <mergeCell ref="J721:L721"/>
    <mergeCell ref="M721:O721"/>
    <mergeCell ref="P721:R721"/>
    <mergeCell ref="S721:U721"/>
    <mergeCell ref="V721:X721"/>
    <mergeCell ref="Y721:AB721"/>
    <mergeCell ref="E720:G720"/>
    <mergeCell ref="H720:I720"/>
    <mergeCell ref="J720:L720"/>
    <mergeCell ref="M720:O720"/>
    <mergeCell ref="P720:R720"/>
    <mergeCell ref="S720:U720"/>
    <mergeCell ref="V726:X726"/>
    <mergeCell ref="Y726:AB726"/>
    <mergeCell ref="E727:G727"/>
    <mergeCell ref="H727:I727"/>
    <mergeCell ref="J727:L727"/>
    <mergeCell ref="M727:O727"/>
    <mergeCell ref="P727:R727"/>
    <mergeCell ref="S727:U727"/>
    <mergeCell ref="V727:X727"/>
    <mergeCell ref="Y727:AB727"/>
    <mergeCell ref="E726:G726"/>
    <mergeCell ref="H726:I726"/>
    <mergeCell ref="J726:L726"/>
    <mergeCell ref="M726:O726"/>
    <mergeCell ref="P726:R726"/>
    <mergeCell ref="S726:U726"/>
    <mergeCell ref="V724:X724"/>
    <mergeCell ref="Y724:AB724"/>
    <mergeCell ref="E725:G725"/>
    <mergeCell ref="H725:I725"/>
    <mergeCell ref="J725:L725"/>
    <mergeCell ref="M725:O725"/>
    <mergeCell ref="P725:R725"/>
    <mergeCell ref="S725:U725"/>
    <mergeCell ref="V725:X725"/>
    <mergeCell ref="Y725:AB725"/>
    <mergeCell ref="E724:G724"/>
    <mergeCell ref="H724:I724"/>
    <mergeCell ref="J724:L724"/>
    <mergeCell ref="M724:O724"/>
    <mergeCell ref="P724:R724"/>
    <mergeCell ref="S724:U724"/>
    <mergeCell ref="V730:X730"/>
    <mergeCell ref="Y730:AB730"/>
    <mergeCell ref="E731:G731"/>
    <mergeCell ref="H731:I731"/>
    <mergeCell ref="J731:L731"/>
    <mergeCell ref="M731:O731"/>
    <mergeCell ref="P731:R731"/>
    <mergeCell ref="S731:U731"/>
    <mergeCell ref="V731:X731"/>
    <mergeCell ref="Y731:AB731"/>
    <mergeCell ref="E730:G730"/>
    <mergeCell ref="H730:I730"/>
    <mergeCell ref="J730:L730"/>
    <mergeCell ref="M730:O730"/>
    <mergeCell ref="P730:R730"/>
    <mergeCell ref="S730:U730"/>
    <mergeCell ref="V728:X728"/>
    <mergeCell ref="Y728:AB728"/>
    <mergeCell ref="E729:G729"/>
    <mergeCell ref="H729:I729"/>
    <mergeCell ref="J729:L729"/>
    <mergeCell ref="M729:O729"/>
    <mergeCell ref="P729:R729"/>
    <mergeCell ref="S729:U729"/>
    <mergeCell ref="V729:X729"/>
    <mergeCell ref="Y729:AB729"/>
    <mergeCell ref="E728:G728"/>
    <mergeCell ref="H728:I728"/>
    <mergeCell ref="J728:L728"/>
    <mergeCell ref="M728:O728"/>
    <mergeCell ref="P728:R728"/>
    <mergeCell ref="S728:U728"/>
    <mergeCell ref="V734:X734"/>
    <mergeCell ref="Y734:AB734"/>
    <mergeCell ref="E735:G735"/>
    <mergeCell ref="H735:I735"/>
    <mergeCell ref="J735:L735"/>
    <mergeCell ref="M735:O735"/>
    <mergeCell ref="P735:R735"/>
    <mergeCell ref="S735:U735"/>
    <mergeCell ref="V735:X735"/>
    <mergeCell ref="Y735:AB735"/>
    <mergeCell ref="E734:G734"/>
    <mergeCell ref="H734:I734"/>
    <mergeCell ref="J734:L734"/>
    <mergeCell ref="M734:O734"/>
    <mergeCell ref="P734:R734"/>
    <mergeCell ref="S734:U734"/>
    <mergeCell ref="V732:X732"/>
    <mergeCell ref="Y732:AB732"/>
    <mergeCell ref="E733:G733"/>
    <mergeCell ref="H733:I733"/>
    <mergeCell ref="J733:L733"/>
    <mergeCell ref="M733:O733"/>
    <mergeCell ref="P733:R733"/>
    <mergeCell ref="S733:U733"/>
    <mergeCell ref="V733:X733"/>
    <mergeCell ref="Y733:AB733"/>
    <mergeCell ref="E732:G732"/>
    <mergeCell ref="H732:I732"/>
    <mergeCell ref="J732:L732"/>
    <mergeCell ref="M732:O732"/>
    <mergeCell ref="P732:R732"/>
    <mergeCell ref="S732:U732"/>
    <mergeCell ref="E763:G763"/>
    <mergeCell ref="E765:I767"/>
    <mergeCell ref="J765:L767"/>
    <mergeCell ref="M765:O767"/>
    <mergeCell ref="P765:X765"/>
    <mergeCell ref="S739:X739"/>
    <mergeCell ref="Y739:AB739"/>
    <mergeCell ref="E761:G761"/>
    <mergeCell ref="E762:G762"/>
    <mergeCell ref="V736:X736"/>
    <mergeCell ref="Y736:AB736"/>
    <mergeCell ref="E737:G737"/>
    <mergeCell ref="H737:I737"/>
    <mergeCell ref="J737:L737"/>
    <mergeCell ref="M737:O737"/>
    <mergeCell ref="P737:R737"/>
    <mergeCell ref="S737:U737"/>
    <mergeCell ref="V737:X737"/>
    <mergeCell ref="Y737:AB737"/>
    <mergeCell ref="E736:G736"/>
    <mergeCell ref="H736:I736"/>
    <mergeCell ref="J736:L736"/>
    <mergeCell ref="M736:O736"/>
    <mergeCell ref="P736:R736"/>
    <mergeCell ref="S736:U736"/>
    <mergeCell ref="V768:X768"/>
    <mergeCell ref="Y768:AB768"/>
    <mergeCell ref="E769:G769"/>
    <mergeCell ref="H769:I769"/>
    <mergeCell ref="J769:L769"/>
    <mergeCell ref="M769:O769"/>
    <mergeCell ref="P769:R769"/>
    <mergeCell ref="S769:U769"/>
    <mergeCell ref="V769:X769"/>
    <mergeCell ref="Y769:AB769"/>
    <mergeCell ref="Y765:AB767"/>
    <mergeCell ref="P766:R767"/>
    <mergeCell ref="S766:U767"/>
    <mergeCell ref="V766:X767"/>
    <mergeCell ref="E768:G768"/>
    <mergeCell ref="H768:I768"/>
    <mergeCell ref="J768:L768"/>
    <mergeCell ref="M768:O768"/>
    <mergeCell ref="P768:R768"/>
    <mergeCell ref="S768:U768"/>
    <mergeCell ref="V772:X772"/>
    <mergeCell ref="Y772:AB772"/>
    <mergeCell ref="E773:G773"/>
    <mergeCell ref="H773:I773"/>
    <mergeCell ref="J773:L773"/>
    <mergeCell ref="M773:O773"/>
    <mergeCell ref="P773:R773"/>
    <mergeCell ref="S773:U773"/>
    <mergeCell ref="V773:X773"/>
    <mergeCell ref="Y773:AB773"/>
    <mergeCell ref="E772:G772"/>
    <mergeCell ref="H772:I772"/>
    <mergeCell ref="J772:L772"/>
    <mergeCell ref="M772:O772"/>
    <mergeCell ref="P772:R772"/>
    <mergeCell ref="S772:U772"/>
    <mergeCell ref="V770:X770"/>
    <mergeCell ref="Y770:AB770"/>
    <mergeCell ref="E771:G771"/>
    <mergeCell ref="H771:I771"/>
    <mergeCell ref="J771:L771"/>
    <mergeCell ref="M771:O771"/>
    <mergeCell ref="P771:R771"/>
    <mergeCell ref="S771:U771"/>
    <mergeCell ref="V771:X771"/>
    <mergeCell ref="Y771:AB771"/>
    <mergeCell ref="E770:G770"/>
    <mergeCell ref="H770:I770"/>
    <mergeCell ref="J770:L770"/>
    <mergeCell ref="M770:O770"/>
    <mergeCell ref="P770:R770"/>
    <mergeCell ref="S770:U770"/>
    <mergeCell ref="V776:X776"/>
    <mergeCell ref="Y776:AB776"/>
    <mergeCell ref="E777:G777"/>
    <mergeCell ref="H777:I777"/>
    <mergeCell ref="J777:L777"/>
    <mergeCell ref="M777:O777"/>
    <mergeCell ref="P777:R777"/>
    <mergeCell ref="S777:U777"/>
    <mergeCell ref="V777:X777"/>
    <mergeCell ref="Y777:AB777"/>
    <mergeCell ref="E776:G776"/>
    <mergeCell ref="H776:I776"/>
    <mergeCell ref="J776:L776"/>
    <mergeCell ref="M776:O776"/>
    <mergeCell ref="P776:R776"/>
    <mergeCell ref="S776:U776"/>
    <mergeCell ref="V774:X774"/>
    <mergeCell ref="Y774:AB774"/>
    <mergeCell ref="E775:G775"/>
    <mergeCell ref="H775:I775"/>
    <mergeCell ref="J775:L775"/>
    <mergeCell ref="M775:O775"/>
    <mergeCell ref="P775:R775"/>
    <mergeCell ref="S775:U775"/>
    <mergeCell ref="V775:X775"/>
    <mergeCell ref="Y775:AB775"/>
    <mergeCell ref="E774:G774"/>
    <mergeCell ref="H774:I774"/>
    <mergeCell ref="J774:L774"/>
    <mergeCell ref="M774:O774"/>
    <mergeCell ref="P774:R774"/>
    <mergeCell ref="S774:U774"/>
    <mergeCell ref="V780:X780"/>
    <mergeCell ref="Y780:AB780"/>
    <mergeCell ref="E781:G781"/>
    <mergeCell ref="H781:I781"/>
    <mergeCell ref="J781:L781"/>
    <mergeCell ref="M781:O781"/>
    <mergeCell ref="P781:R781"/>
    <mergeCell ref="S781:U781"/>
    <mergeCell ref="V781:X781"/>
    <mergeCell ref="Y781:AB781"/>
    <mergeCell ref="E780:G780"/>
    <mergeCell ref="H780:I780"/>
    <mergeCell ref="J780:L780"/>
    <mergeCell ref="M780:O780"/>
    <mergeCell ref="P780:R780"/>
    <mergeCell ref="S780:U780"/>
    <mergeCell ref="V778:X778"/>
    <mergeCell ref="Y778:AB778"/>
    <mergeCell ref="E779:G779"/>
    <mergeCell ref="H779:I779"/>
    <mergeCell ref="J779:L779"/>
    <mergeCell ref="M779:O779"/>
    <mergeCell ref="P779:R779"/>
    <mergeCell ref="S779:U779"/>
    <mergeCell ref="V779:X779"/>
    <mergeCell ref="Y779:AB779"/>
    <mergeCell ref="E778:G778"/>
    <mergeCell ref="H778:I778"/>
    <mergeCell ref="J778:L778"/>
    <mergeCell ref="M778:O778"/>
    <mergeCell ref="P778:R778"/>
    <mergeCell ref="S778:U778"/>
    <mergeCell ref="V784:X784"/>
    <mergeCell ref="Y784:AB784"/>
    <mergeCell ref="E785:G785"/>
    <mergeCell ref="H785:I785"/>
    <mergeCell ref="J785:L785"/>
    <mergeCell ref="M785:O785"/>
    <mergeCell ref="P785:R785"/>
    <mergeCell ref="S785:U785"/>
    <mergeCell ref="V785:X785"/>
    <mergeCell ref="Y785:AB785"/>
    <mergeCell ref="E784:G784"/>
    <mergeCell ref="H784:I784"/>
    <mergeCell ref="J784:L784"/>
    <mergeCell ref="M784:O784"/>
    <mergeCell ref="P784:R784"/>
    <mergeCell ref="S784:U784"/>
    <mergeCell ref="V782:X782"/>
    <mergeCell ref="Y782:AB782"/>
    <mergeCell ref="E783:G783"/>
    <mergeCell ref="H783:I783"/>
    <mergeCell ref="J783:L783"/>
    <mergeCell ref="M783:O783"/>
    <mergeCell ref="P783:R783"/>
    <mergeCell ref="S783:U783"/>
    <mergeCell ref="V783:X783"/>
    <mergeCell ref="Y783:AB783"/>
    <mergeCell ref="E782:G782"/>
    <mergeCell ref="H782:I782"/>
    <mergeCell ref="J782:L782"/>
    <mergeCell ref="M782:O782"/>
    <mergeCell ref="P782:R782"/>
    <mergeCell ref="S782:U782"/>
    <mergeCell ref="Y789:AB789"/>
    <mergeCell ref="E788:G788"/>
    <mergeCell ref="H788:I788"/>
    <mergeCell ref="J788:L788"/>
    <mergeCell ref="M788:O788"/>
    <mergeCell ref="P788:R788"/>
    <mergeCell ref="S788:U788"/>
    <mergeCell ref="V786:X786"/>
    <mergeCell ref="Y786:AB786"/>
    <mergeCell ref="E787:G787"/>
    <mergeCell ref="H787:I787"/>
    <mergeCell ref="J787:L787"/>
    <mergeCell ref="M787:O787"/>
    <mergeCell ref="P787:R787"/>
    <mergeCell ref="S787:U787"/>
    <mergeCell ref="V787:X787"/>
    <mergeCell ref="Y787:AB787"/>
    <mergeCell ref="E786:G786"/>
    <mergeCell ref="H786:I786"/>
    <mergeCell ref="J786:L786"/>
    <mergeCell ref="M786:O786"/>
    <mergeCell ref="P786:R786"/>
    <mergeCell ref="S786:U786"/>
    <mergeCell ref="E815:G815"/>
    <mergeCell ref="E816:G816"/>
    <mergeCell ref="E817:G817"/>
    <mergeCell ref="S793:X793"/>
    <mergeCell ref="Y793:AB793"/>
    <mergeCell ref="E383:G383"/>
    <mergeCell ref="E384:G384"/>
    <mergeCell ref="V790:X790"/>
    <mergeCell ref="Y790:AB790"/>
    <mergeCell ref="E791:G791"/>
    <mergeCell ref="H791:I791"/>
    <mergeCell ref="J791:L791"/>
    <mergeCell ref="M791:O791"/>
    <mergeCell ref="P791:R791"/>
    <mergeCell ref="S791:U791"/>
    <mergeCell ref="V791:X791"/>
    <mergeCell ref="Y791:AB791"/>
    <mergeCell ref="E790:G790"/>
    <mergeCell ref="H790:I790"/>
    <mergeCell ref="J790:L790"/>
    <mergeCell ref="M790:O790"/>
    <mergeCell ref="P790:R790"/>
    <mergeCell ref="S790:U790"/>
    <mergeCell ref="V788:X788"/>
    <mergeCell ref="Y788:AB788"/>
    <mergeCell ref="E789:G789"/>
    <mergeCell ref="H789:I789"/>
    <mergeCell ref="J789:L789"/>
    <mergeCell ref="M789:O789"/>
    <mergeCell ref="P789:R789"/>
    <mergeCell ref="S789:U789"/>
    <mergeCell ref="V789:X789"/>
    <mergeCell ref="V822:X822"/>
    <mergeCell ref="Y822:AB822"/>
    <mergeCell ref="E823:G823"/>
    <mergeCell ref="H823:I823"/>
    <mergeCell ref="J823:L823"/>
    <mergeCell ref="M823:O823"/>
    <mergeCell ref="P823:R823"/>
    <mergeCell ref="S823:U823"/>
    <mergeCell ref="V823:X823"/>
    <mergeCell ref="Y823:AB823"/>
    <mergeCell ref="E822:G822"/>
    <mergeCell ref="H822:I822"/>
    <mergeCell ref="J822:L822"/>
    <mergeCell ref="M822:O822"/>
    <mergeCell ref="P822:R822"/>
    <mergeCell ref="S822:U822"/>
    <mergeCell ref="E819:I821"/>
    <mergeCell ref="J819:L821"/>
    <mergeCell ref="M819:O821"/>
    <mergeCell ref="P819:X819"/>
    <mergeCell ref="Y819:AB821"/>
    <mergeCell ref="P820:R821"/>
    <mergeCell ref="S820:U821"/>
    <mergeCell ref="V820:X821"/>
    <mergeCell ref="V826:X826"/>
    <mergeCell ref="Y826:AB826"/>
    <mergeCell ref="E827:G827"/>
    <mergeCell ref="H827:I827"/>
    <mergeCell ref="J827:L827"/>
    <mergeCell ref="M827:O827"/>
    <mergeCell ref="P827:R827"/>
    <mergeCell ref="S827:U827"/>
    <mergeCell ref="V827:X827"/>
    <mergeCell ref="Y827:AB827"/>
    <mergeCell ref="E826:G826"/>
    <mergeCell ref="H826:I826"/>
    <mergeCell ref="J826:L826"/>
    <mergeCell ref="M826:O826"/>
    <mergeCell ref="P826:R826"/>
    <mergeCell ref="S826:U826"/>
    <mergeCell ref="V824:X824"/>
    <mergeCell ref="Y824:AB824"/>
    <mergeCell ref="E825:G825"/>
    <mergeCell ref="H825:I825"/>
    <mergeCell ref="J825:L825"/>
    <mergeCell ref="M825:O825"/>
    <mergeCell ref="P825:R825"/>
    <mergeCell ref="S825:U825"/>
    <mergeCell ref="V825:X825"/>
    <mergeCell ref="Y825:AB825"/>
    <mergeCell ref="E824:G824"/>
    <mergeCell ref="H824:I824"/>
    <mergeCell ref="J824:L824"/>
    <mergeCell ref="M824:O824"/>
    <mergeCell ref="P824:R824"/>
    <mergeCell ref="S824:U824"/>
    <mergeCell ref="V830:X830"/>
    <mergeCell ref="Y830:AB830"/>
    <mergeCell ref="E831:G831"/>
    <mergeCell ref="H831:I831"/>
    <mergeCell ref="J831:L831"/>
    <mergeCell ref="M831:O831"/>
    <mergeCell ref="P831:R831"/>
    <mergeCell ref="S831:U831"/>
    <mergeCell ref="V831:X831"/>
    <mergeCell ref="Y831:AB831"/>
    <mergeCell ref="E830:G830"/>
    <mergeCell ref="H830:I830"/>
    <mergeCell ref="J830:L830"/>
    <mergeCell ref="M830:O830"/>
    <mergeCell ref="P830:R830"/>
    <mergeCell ref="S830:U830"/>
    <mergeCell ref="V828:X828"/>
    <mergeCell ref="Y828:AB828"/>
    <mergeCell ref="E829:G829"/>
    <mergeCell ref="H829:I829"/>
    <mergeCell ref="J829:L829"/>
    <mergeCell ref="M829:O829"/>
    <mergeCell ref="P829:R829"/>
    <mergeCell ref="S829:U829"/>
    <mergeCell ref="V829:X829"/>
    <mergeCell ref="Y829:AB829"/>
    <mergeCell ref="E828:G828"/>
    <mergeCell ref="H828:I828"/>
    <mergeCell ref="J828:L828"/>
    <mergeCell ref="M828:O828"/>
    <mergeCell ref="P828:R828"/>
    <mergeCell ref="S828:U828"/>
    <mergeCell ref="V834:X834"/>
    <mergeCell ref="Y834:AB834"/>
    <mergeCell ref="E835:G835"/>
    <mergeCell ref="H835:I835"/>
    <mergeCell ref="J835:L835"/>
    <mergeCell ref="M835:O835"/>
    <mergeCell ref="P835:R835"/>
    <mergeCell ref="S835:U835"/>
    <mergeCell ref="V835:X835"/>
    <mergeCell ref="Y835:AB835"/>
    <mergeCell ref="E834:G834"/>
    <mergeCell ref="H834:I834"/>
    <mergeCell ref="J834:L834"/>
    <mergeCell ref="M834:O834"/>
    <mergeCell ref="P834:R834"/>
    <mergeCell ref="S834:U834"/>
    <mergeCell ref="V832:X832"/>
    <mergeCell ref="Y832:AB832"/>
    <mergeCell ref="E833:G833"/>
    <mergeCell ref="H833:I833"/>
    <mergeCell ref="J833:L833"/>
    <mergeCell ref="M833:O833"/>
    <mergeCell ref="P833:R833"/>
    <mergeCell ref="S833:U833"/>
    <mergeCell ref="V833:X833"/>
    <mergeCell ref="Y833:AB833"/>
    <mergeCell ref="E832:G832"/>
    <mergeCell ref="H832:I832"/>
    <mergeCell ref="J832:L832"/>
    <mergeCell ref="M832:O832"/>
    <mergeCell ref="P832:R832"/>
    <mergeCell ref="S832:U832"/>
    <mergeCell ref="V838:X838"/>
    <mergeCell ref="Y838:AB838"/>
    <mergeCell ref="E839:G839"/>
    <mergeCell ref="H839:I839"/>
    <mergeCell ref="J839:L839"/>
    <mergeCell ref="M839:O839"/>
    <mergeCell ref="P839:R839"/>
    <mergeCell ref="S839:U839"/>
    <mergeCell ref="V839:X839"/>
    <mergeCell ref="Y839:AB839"/>
    <mergeCell ref="E838:G838"/>
    <mergeCell ref="H838:I838"/>
    <mergeCell ref="J838:L838"/>
    <mergeCell ref="M838:O838"/>
    <mergeCell ref="P838:R838"/>
    <mergeCell ref="S838:U838"/>
    <mergeCell ref="V836:X836"/>
    <mergeCell ref="Y836:AB836"/>
    <mergeCell ref="E837:G837"/>
    <mergeCell ref="H837:I837"/>
    <mergeCell ref="J837:L837"/>
    <mergeCell ref="M837:O837"/>
    <mergeCell ref="P837:R837"/>
    <mergeCell ref="S837:U837"/>
    <mergeCell ref="V837:X837"/>
    <mergeCell ref="Y837:AB837"/>
    <mergeCell ref="E836:G836"/>
    <mergeCell ref="H836:I836"/>
    <mergeCell ref="J836:L836"/>
    <mergeCell ref="M836:O836"/>
    <mergeCell ref="P836:R836"/>
    <mergeCell ref="S836:U836"/>
    <mergeCell ref="V842:X842"/>
    <mergeCell ref="Y842:AB842"/>
    <mergeCell ref="E843:G843"/>
    <mergeCell ref="H843:I843"/>
    <mergeCell ref="J843:L843"/>
    <mergeCell ref="M843:O843"/>
    <mergeCell ref="P843:R843"/>
    <mergeCell ref="S843:U843"/>
    <mergeCell ref="V843:X843"/>
    <mergeCell ref="Y843:AB843"/>
    <mergeCell ref="E842:G842"/>
    <mergeCell ref="H842:I842"/>
    <mergeCell ref="J842:L842"/>
    <mergeCell ref="M842:O842"/>
    <mergeCell ref="P842:R842"/>
    <mergeCell ref="S842:U842"/>
    <mergeCell ref="V840:X840"/>
    <mergeCell ref="Y840:AB840"/>
    <mergeCell ref="E841:G841"/>
    <mergeCell ref="H841:I841"/>
    <mergeCell ref="J841:L841"/>
    <mergeCell ref="M841:O841"/>
    <mergeCell ref="P841:R841"/>
    <mergeCell ref="S841:U841"/>
    <mergeCell ref="V841:X841"/>
    <mergeCell ref="Y841:AB841"/>
    <mergeCell ref="E840:G840"/>
    <mergeCell ref="H840:I840"/>
    <mergeCell ref="J840:L840"/>
    <mergeCell ref="M840:O840"/>
    <mergeCell ref="P840:R840"/>
    <mergeCell ref="S840:U840"/>
    <mergeCell ref="E871:G871"/>
    <mergeCell ref="E873:I875"/>
    <mergeCell ref="J873:L875"/>
    <mergeCell ref="M873:O875"/>
    <mergeCell ref="P873:X873"/>
    <mergeCell ref="S847:X847"/>
    <mergeCell ref="Y847:AB847"/>
    <mergeCell ref="E869:G869"/>
    <mergeCell ref="E870:G870"/>
    <mergeCell ref="V844:X844"/>
    <mergeCell ref="Y844:AB844"/>
    <mergeCell ref="E845:G845"/>
    <mergeCell ref="H845:I845"/>
    <mergeCell ref="J845:L845"/>
    <mergeCell ref="M845:O845"/>
    <mergeCell ref="P845:R845"/>
    <mergeCell ref="S845:U845"/>
    <mergeCell ref="V845:X845"/>
    <mergeCell ref="Y845:AB845"/>
    <mergeCell ref="E844:G844"/>
    <mergeCell ref="H844:I844"/>
    <mergeCell ref="J844:L844"/>
    <mergeCell ref="M844:O844"/>
    <mergeCell ref="P844:R844"/>
    <mergeCell ref="S844:U844"/>
    <mergeCell ref="V876:X876"/>
    <mergeCell ref="Y876:AB876"/>
    <mergeCell ref="E877:G877"/>
    <mergeCell ref="H877:I877"/>
    <mergeCell ref="J877:L877"/>
    <mergeCell ref="M877:O877"/>
    <mergeCell ref="P877:R877"/>
    <mergeCell ref="S877:U877"/>
    <mergeCell ref="V877:X877"/>
    <mergeCell ref="Y877:AB877"/>
    <mergeCell ref="Y873:AB875"/>
    <mergeCell ref="P874:R875"/>
    <mergeCell ref="S874:U875"/>
    <mergeCell ref="V874:X875"/>
    <mergeCell ref="E876:G876"/>
    <mergeCell ref="H876:I876"/>
    <mergeCell ref="J876:L876"/>
    <mergeCell ref="M876:O876"/>
    <mergeCell ref="P876:R876"/>
    <mergeCell ref="S876:U876"/>
    <mergeCell ref="V880:X880"/>
    <mergeCell ref="Y880:AB880"/>
    <mergeCell ref="E881:G881"/>
    <mergeCell ref="H881:I881"/>
    <mergeCell ref="J881:L881"/>
    <mergeCell ref="M881:O881"/>
    <mergeCell ref="P881:R881"/>
    <mergeCell ref="S881:U881"/>
    <mergeCell ref="V881:X881"/>
    <mergeCell ref="Y881:AB881"/>
    <mergeCell ref="E880:G880"/>
    <mergeCell ref="H880:I880"/>
    <mergeCell ref="J880:L880"/>
    <mergeCell ref="M880:O880"/>
    <mergeCell ref="P880:R880"/>
    <mergeCell ref="S880:U880"/>
    <mergeCell ref="V878:X878"/>
    <mergeCell ref="Y878:AB878"/>
    <mergeCell ref="E879:G879"/>
    <mergeCell ref="H879:I879"/>
    <mergeCell ref="J879:L879"/>
    <mergeCell ref="M879:O879"/>
    <mergeCell ref="P879:R879"/>
    <mergeCell ref="S879:U879"/>
    <mergeCell ref="V879:X879"/>
    <mergeCell ref="Y879:AB879"/>
    <mergeCell ref="E878:G878"/>
    <mergeCell ref="H878:I878"/>
    <mergeCell ref="J878:L878"/>
    <mergeCell ref="M878:O878"/>
    <mergeCell ref="P878:R878"/>
    <mergeCell ref="S878:U878"/>
    <mergeCell ref="V884:X884"/>
    <mergeCell ref="Y884:AB884"/>
    <mergeCell ref="E885:G885"/>
    <mergeCell ref="H885:I885"/>
    <mergeCell ref="J885:L885"/>
    <mergeCell ref="M885:O885"/>
    <mergeCell ref="P885:R885"/>
    <mergeCell ref="S885:U885"/>
    <mergeCell ref="V885:X885"/>
    <mergeCell ref="Y885:AB885"/>
    <mergeCell ref="E884:G884"/>
    <mergeCell ref="H884:I884"/>
    <mergeCell ref="J884:L884"/>
    <mergeCell ref="M884:O884"/>
    <mergeCell ref="P884:R884"/>
    <mergeCell ref="S884:U884"/>
    <mergeCell ref="V882:X882"/>
    <mergeCell ref="Y882:AB882"/>
    <mergeCell ref="E883:G883"/>
    <mergeCell ref="H883:I883"/>
    <mergeCell ref="J883:L883"/>
    <mergeCell ref="M883:O883"/>
    <mergeCell ref="P883:R883"/>
    <mergeCell ref="S883:U883"/>
    <mergeCell ref="V883:X883"/>
    <mergeCell ref="Y883:AB883"/>
    <mergeCell ref="E882:G882"/>
    <mergeCell ref="H882:I882"/>
    <mergeCell ref="J882:L882"/>
    <mergeCell ref="M882:O882"/>
    <mergeCell ref="P882:R882"/>
    <mergeCell ref="S882:U882"/>
    <mergeCell ref="V888:X888"/>
    <mergeCell ref="Y888:AB888"/>
    <mergeCell ref="E889:G889"/>
    <mergeCell ref="H889:I889"/>
    <mergeCell ref="J889:L889"/>
    <mergeCell ref="M889:O889"/>
    <mergeCell ref="P889:R889"/>
    <mergeCell ref="S889:U889"/>
    <mergeCell ref="V889:X889"/>
    <mergeCell ref="Y889:AB889"/>
    <mergeCell ref="E888:G888"/>
    <mergeCell ref="H888:I888"/>
    <mergeCell ref="J888:L888"/>
    <mergeCell ref="M888:O888"/>
    <mergeCell ref="P888:R888"/>
    <mergeCell ref="S888:U888"/>
    <mergeCell ref="V886:X886"/>
    <mergeCell ref="Y886:AB886"/>
    <mergeCell ref="E887:G887"/>
    <mergeCell ref="H887:I887"/>
    <mergeCell ref="J887:L887"/>
    <mergeCell ref="M887:O887"/>
    <mergeCell ref="P887:R887"/>
    <mergeCell ref="S887:U887"/>
    <mergeCell ref="V887:X887"/>
    <mergeCell ref="Y887:AB887"/>
    <mergeCell ref="E886:G886"/>
    <mergeCell ref="H886:I886"/>
    <mergeCell ref="J886:L886"/>
    <mergeCell ref="M886:O886"/>
    <mergeCell ref="P886:R886"/>
    <mergeCell ref="S886:U886"/>
    <mergeCell ref="V892:X892"/>
    <mergeCell ref="Y892:AB892"/>
    <mergeCell ref="E893:G893"/>
    <mergeCell ref="H893:I893"/>
    <mergeCell ref="J893:L893"/>
    <mergeCell ref="M893:O893"/>
    <mergeCell ref="P893:R893"/>
    <mergeCell ref="S893:U893"/>
    <mergeCell ref="V893:X893"/>
    <mergeCell ref="Y893:AB893"/>
    <mergeCell ref="E892:G892"/>
    <mergeCell ref="H892:I892"/>
    <mergeCell ref="J892:L892"/>
    <mergeCell ref="M892:O892"/>
    <mergeCell ref="P892:R892"/>
    <mergeCell ref="S892:U892"/>
    <mergeCell ref="V890:X890"/>
    <mergeCell ref="Y890:AB890"/>
    <mergeCell ref="E891:G891"/>
    <mergeCell ref="H891:I891"/>
    <mergeCell ref="J891:L891"/>
    <mergeCell ref="M891:O891"/>
    <mergeCell ref="P891:R891"/>
    <mergeCell ref="S891:U891"/>
    <mergeCell ref="V891:X891"/>
    <mergeCell ref="Y891:AB891"/>
    <mergeCell ref="E890:G890"/>
    <mergeCell ref="H890:I890"/>
    <mergeCell ref="J890:L890"/>
    <mergeCell ref="M890:O890"/>
    <mergeCell ref="P890:R890"/>
    <mergeCell ref="S890:U890"/>
    <mergeCell ref="V896:X896"/>
    <mergeCell ref="Y896:AB896"/>
    <mergeCell ref="E897:G897"/>
    <mergeCell ref="H897:I897"/>
    <mergeCell ref="J897:L897"/>
    <mergeCell ref="M897:O897"/>
    <mergeCell ref="P897:R897"/>
    <mergeCell ref="S897:U897"/>
    <mergeCell ref="V897:X897"/>
    <mergeCell ref="Y897:AB897"/>
    <mergeCell ref="E896:G896"/>
    <mergeCell ref="H896:I896"/>
    <mergeCell ref="J896:L896"/>
    <mergeCell ref="M896:O896"/>
    <mergeCell ref="P896:R896"/>
    <mergeCell ref="S896:U896"/>
    <mergeCell ref="V894:X894"/>
    <mergeCell ref="Y894:AB894"/>
    <mergeCell ref="E895:G895"/>
    <mergeCell ref="H895:I895"/>
    <mergeCell ref="J895:L895"/>
    <mergeCell ref="M895:O895"/>
    <mergeCell ref="P895:R895"/>
    <mergeCell ref="S895:U895"/>
    <mergeCell ref="V895:X895"/>
    <mergeCell ref="Y895:AB895"/>
    <mergeCell ref="E894:G894"/>
    <mergeCell ref="H894:I894"/>
    <mergeCell ref="J894:L894"/>
    <mergeCell ref="M894:O894"/>
    <mergeCell ref="P894:R894"/>
    <mergeCell ref="S894:U894"/>
    <mergeCell ref="E925:G925"/>
    <mergeCell ref="E927:I929"/>
    <mergeCell ref="J927:L929"/>
    <mergeCell ref="M927:O929"/>
    <mergeCell ref="P927:X927"/>
    <mergeCell ref="S901:X901"/>
    <mergeCell ref="Y901:AB901"/>
    <mergeCell ref="E923:G923"/>
    <mergeCell ref="E924:G924"/>
    <mergeCell ref="V898:X898"/>
    <mergeCell ref="Y898:AB898"/>
    <mergeCell ref="E899:G899"/>
    <mergeCell ref="H899:I899"/>
    <mergeCell ref="J899:L899"/>
    <mergeCell ref="M899:O899"/>
    <mergeCell ref="P899:R899"/>
    <mergeCell ref="S899:U899"/>
    <mergeCell ref="V899:X899"/>
    <mergeCell ref="Y899:AB899"/>
    <mergeCell ref="E898:G898"/>
    <mergeCell ref="H898:I898"/>
    <mergeCell ref="J898:L898"/>
    <mergeCell ref="M898:O898"/>
    <mergeCell ref="P898:R898"/>
    <mergeCell ref="S898:U898"/>
    <mergeCell ref="V930:X930"/>
    <mergeCell ref="Y930:AB930"/>
    <mergeCell ref="E931:G931"/>
    <mergeCell ref="H931:I931"/>
    <mergeCell ref="J931:L931"/>
    <mergeCell ref="M931:O931"/>
    <mergeCell ref="P931:R931"/>
    <mergeCell ref="S931:U931"/>
    <mergeCell ref="V931:X931"/>
    <mergeCell ref="Y931:AB931"/>
    <mergeCell ref="Y927:AB929"/>
    <mergeCell ref="P928:R929"/>
    <mergeCell ref="S928:U929"/>
    <mergeCell ref="V928:X929"/>
    <mergeCell ref="E930:G930"/>
    <mergeCell ref="H930:I930"/>
    <mergeCell ref="J930:L930"/>
    <mergeCell ref="M930:O930"/>
    <mergeCell ref="P930:R930"/>
    <mergeCell ref="S930:U930"/>
    <mergeCell ref="V934:X934"/>
    <mergeCell ref="Y934:AB934"/>
    <mergeCell ref="E935:G935"/>
    <mergeCell ref="H935:I935"/>
    <mergeCell ref="J935:L935"/>
    <mergeCell ref="M935:O935"/>
    <mergeCell ref="P935:R935"/>
    <mergeCell ref="S935:U935"/>
    <mergeCell ref="V935:X935"/>
    <mergeCell ref="Y935:AB935"/>
    <mergeCell ref="E934:G934"/>
    <mergeCell ref="H934:I934"/>
    <mergeCell ref="J934:L934"/>
    <mergeCell ref="M934:O934"/>
    <mergeCell ref="P934:R934"/>
    <mergeCell ref="S934:U934"/>
    <mergeCell ref="V932:X932"/>
    <mergeCell ref="Y932:AB932"/>
    <mergeCell ref="E933:G933"/>
    <mergeCell ref="H933:I933"/>
    <mergeCell ref="J933:L933"/>
    <mergeCell ref="M933:O933"/>
    <mergeCell ref="P933:R933"/>
    <mergeCell ref="S933:U933"/>
    <mergeCell ref="V933:X933"/>
    <mergeCell ref="Y933:AB933"/>
    <mergeCell ref="E932:G932"/>
    <mergeCell ref="H932:I932"/>
    <mergeCell ref="J932:L932"/>
    <mergeCell ref="M932:O932"/>
    <mergeCell ref="P932:R932"/>
    <mergeCell ref="S932:U932"/>
    <mergeCell ref="V938:X938"/>
    <mergeCell ref="Y938:AB938"/>
    <mergeCell ref="E939:G939"/>
    <mergeCell ref="H939:I939"/>
    <mergeCell ref="J939:L939"/>
    <mergeCell ref="M939:O939"/>
    <mergeCell ref="P939:R939"/>
    <mergeCell ref="S939:U939"/>
    <mergeCell ref="V939:X939"/>
    <mergeCell ref="Y939:AB939"/>
    <mergeCell ref="E938:G938"/>
    <mergeCell ref="H938:I938"/>
    <mergeCell ref="J938:L938"/>
    <mergeCell ref="M938:O938"/>
    <mergeCell ref="P938:R938"/>
    <mergeCell ref="S938:U938"/>
    <mergeCell ref="V936:X936"/>
    <mergeCell ref="Y936:AB936"/>
    <mergeCell ref="E937:G937"/>
    <mergeCell ref="H937:I937"/>
    <mergeCell ref="J937:L937"/>
    <mergeCell ref="M937:O937"/>
    <mergeCell ref="P937:R937"/>
    <mergeCell ref="S937:U937"/>
    <mergeCell ref="V937:X937"/>
    <mergeCell ref="Y937:AB937"/>
    <mergeCell ref="E936:G936"/>
    <mergeCell ref="H936:I936"/>
    <mergeCell ref="J936:L936"/>
    <mergeCell ref="M936:O936"/>
    <mergeCell ref="P936:R936"/>
    <mergeCell ref="S936:U936"/>
    <mergeCell ref="V942:X942"/>
    <mergeCell ref="Y942:AB942"/>
    <mergeCell ref="E943:G943"/>
    <mergeCell ref="H943:I943"/>
    <mergeCell ref="J943:L943"/>
    <mergeCell ref="M943:O943"/>
    <mergeCell ref="P943:R943"/>
    <mergeCell ref="S943:U943"/>
    <mergeCell ref="V943:X943"/>
    <mergeCell ref="Y943:AB943"/>
    <mergeCell ref="E942:G942"/>
    <mergeCell ref="H942:I942"/>
    <mergeCell ref="J942:L942"/>
    <mergeCell ref="M942:O942"/>
    <mergeCell ref="P942:R942"/>
    <mergeCell ref="S942:U942"/>
    <mergeCell ref="V940:X940"/>
    <mergeCell ref="Y940:AB940"/>
    <mergeCell ref="E941:G941"/>
    <mergeCell ref="H941:I941"/>
    <mergeCell ref="J941:L941"/>
    <mergeCell ref="M941:O941"/>
    <mergeCell ref="P941:R941"/>
    <mergeCell ref="S941:U941"/>
    <mergeCell ref="V941:X941"/>
    <mergeCell ref="Y941:AB941"/>
    <mergeCell ref="E940:G940"/>
    <mergeCell ref="H940:I940"/>
    <mergeCell ref="J940:L940"/>
    <mergeCell ref="M940:O940"/>
    <mergeCell ref="P940:R940"/>
    <mergeCell ref="S940:U940"/>
    <mergeCell ref="V946:X946"/>
    <mergeCell ref="Y946:AB946"/>
    <mergeCell ref="E947:G947"/>
    <mergeCell ref="H947:I947"/>
    <mergeCell ref="J947:L947"/>
    <mergeCell ref="M947:O947"/>
    <mergeCell ref="P947:R947"/>
    <mergeCell ref="S947:U947"/>
    <mergeCell ref="V947:X947"/>
    <mergeCell ref="Y947:AB947"/>
    <mergeCell ref="E946:G946"/>
    <mergeCell ref="H946:I946"/>
    <mergeCell ref="J946:L946"/>
    <mergeCell ref="M946:O946"/>
    <mergeCell ref="P946:R946"/>
    <mergeCell ref="S946:U946"/>
    <mergeCell ref="V944:X944"/>
    <mergeCell ref="Y944:AB944"/>
    <mergeCell ref="E945:G945"/>
    <mergeCell ref="H945:I945"/>
    <mergeCell ref="J945:L945"/>
    <mergeCell ref="M945:O945"/>
    <mergeCell ref="P945:R945"/>
    <mergeCell ref="S945:U945"/>
    <mergeCell ref="V945:X945"/>
    <mergeCell ref="Y945:AB945"/>
    <mergeCell ref="E944:G944"/>
    <mergeCell ref="H944:I944"/>
    <mergeCell ref="J944:L944"/>
    <mergeCell ref="M944:O944"/>
    <mergeCell ref="P944:R944"/>
    <mergeCell ref="S944:U944"/>
    <mergeCell ref="V950:X950"/>
    <mergeCell ref="Y950:AB950"/>
    <mergeCell ref="E951:G951"/>
    <mergeCell ref="H951:I951"/>
    <mergeCell ref="J951:L951"/>
    <mergeCell ref="M951:O951"/>
    <mergeCell ref="P951:R951"/>
    <mergeCell ref="S951:U951"/>
    <mergeCell ref="V951:X951"/>
    <mergeCell ref="Y951:AB951"/>
    <mergeCell ref="E950:G950"/>
    <mergeCell ref="H950:I950"/>
    <mergeCell ref="J950:L950"/>
    <mergeCell ref="M950:O950"/>
    <mergeCell ref="P950:R950"/>
    <mergeCell ref="S950:U950"/>
    <mergeCell ref="V948:X948"/>
    <mergeCell ref="Y948:AB948"/>
    <mergeCell ref="E949:G949"/>
    <mergeCell ref="H949:I949"/>
    <mergeCell ref="J949:L949"/>
    <mergeCell ref="M949:O949"/>
    <mergeCell ref="P949:R949"/>
    <mergeCell ref="S949:U949"/>
    <mergeCell ref="V949:X949"/>
    <mergeCell ref="Y949:AB949"/>
    <mergeCell ref="E948:G948"/>
    <mergeCell ref="H948:I948"/>
    <mergeCell ref="J948:L948"/>
    <mergeCell ref="M948:O948"/>
    <mergeCell ref="P948:R948"/>
    <mergeCell ref="S948:U948"/>
    <mergeCell ref="E979:G979"/>
    <mergeCell ref="E981:I983"/>
    <mergeCell ref="J981:L983"/>
    <mergeCell ref="M981:O983"/>
    <mergeCell ref="P981:X981"/>
    <mergeCell ref="S955:X955"/>
    <mergeCell ref="Y955:AB955"/>
    <mergeCell ref="E977:G977"/>
    <mergeCell ref="E978:G978"/>
    <mergeCell ref="V952:X952"/>
    <mergeCell ref="Y952:AB952"/>
    <mergeCell ref="E953:G953"/>
    <mergeCell ref="H953:I953"/>
    <mergeCell ref="J953:L953"/>
    <mergeCell ref="M953:O953"/>
    <mergeCell ref="P953:R953"/>
    <mergeCell ref="S953:U953"/>
    <mergeCell ref="V953:X953"/>
    <mergeCell ref="Y953:AB953"/>
    <mergeCell ref="E952:G952"/>
    <mergeCell ref="H952:I952"/>
    <mergeCell ref="J952:L952"/>
    <mergeCell ref="M952:O952"/>
    <mergeCell ref="P952:R952"/>
    <mergeCell ref="S952:U952"/>
    <mergeCell ref="V984:X984"/>
    <mergeCell ref="Y984:AB984"/>
    <mergeCell ref="E985:G985"/>
    <mergeCell ref="H985:I985"/>
    <mergeCell ref="J985:L985"/>
    <mergeCell ref="M985:O985"/>
    <mergeCell ref="P985:R985"/>
    <mergeCell ref="S985:U985"/>
    <mergeCell ref="V985:X985"/>
    <mergeCell ref="Y985:AB985"/>
    <mergeCell ref="Y981:AB983"/>
    <mergeCell ref="P982:R983"/>
    <mergeCell ref="S982:U983"/>
    <mergeCell ref="V982:X983"/>
    <mergeCell ref="E984:G984"/>
    <mergeCell ref="H984:I984"/>
    <mergeCell ref="J984:L984"/>
    <mergeCell ref="M984:O984"/>
    <mergeCell ref="P984:R984"/>
    <mergeCell ref="S984:U984"/>
    <mergeCell ref="V988:X988"/>
    <mergeCell ref="Y988:AB988"/>
    <mergeCell ref="E989:G989"/>
    <mergeCell ref="H989:I989"/>
    <mergeCell ref="J989:L989"/>
    <mergeCell ref="M989:O989"/>
    <mergeCell ref="P989:R989"/>
    <mergeCell ref="S989:U989"/>
    <mergeCell ref="V989:X989"/>
    <mergeCell ref="Y989:AB989"/>
    <mergeCell ref="E988:G988"/>
    <mergeCell ref="H988:I988"/>
    <mergeCell ref="J988:L988"/>
    <mergeCell ref="M988:O988"/>
    <mergeCell ref="P988:R988"/>
    <mergeCell ref="S988:U988"/>
    <mergeCell ref="V986:X986"/>
    <mergeCell ref="Y986:AB986"/>
    <mergeCell ref="E987:G987"/>
    <mergeCell ref="H987:I987"/>
    <mergeCell ref="J987:L987"/>
    <mergeCell ref="M987:O987"/>
    <mergeCell ref="P987:R987"/>
    <mergeCell ref="S987:U987"/>
    <mergeCell ref="V987:X987"/>
    <mergeCell ref="Y987:AB987"/>
    <mergeCell ref="E986:G986"/>
    <mergeCell ref="H986:I986"/>
    <mergeCell ref="J986:L986"/>
    <mergeCell ref="M986:O986"/>
    <mergeCell ref="P986:R986"/>
    <mergeCell ref="S986:U986"/>
    <mergeCell ref="V992:X992"/>
    <mergeCell ref="Y992:AB992"/>
    <mergeCell ref="E993:G993"/>
    <mergeCell ref="H993:I993"/>
    <mergeCell ref="J993:L993"/>
    <mergeCell ref="M993:O993"/>
    <mergeCell ref="P993:R993"/>
    <mergeCell ref="S993:U993"/>
    <mergeCell ref="V993:X993"/>
    <mergeCell ref="Y993:AB993"/>
    <mergeCell ref="E992:G992"/>
    <mergeCell ref="H992:I992"/>
    <mergeCell ref="J992:L992"/>
    <mergeCell ref="M992:O992"/>
    <mergeCell ref="P992:R992"/>
    <mergeCell ref="S992:U992"/>
    <mergeCell ref="V990:X990"/>
    <mergeCell ref="Y990:AB990"/>
    <mergeCell ref="E991:G991"/>
    <mergeCell ref="H991:I991"/>
    <mergeCell ref="J991:L991"/>
    <mergeCell ref="M991:O991"/>
    <mergeCell ref="P991:R991"/>
    <mergeCell ref="S991:U991"/>
    <mergeCell ref="V991:X991"/>
    <mergeCell ref="Y991:AB991"/>
    <mergeCell ref="E990:G990"/>
    <mergeCell ref="H990:I990"/>
    <mergeCell ref="J990:L990"/>
    <mergeCell ref="M990:O990"/>
    <mergeCell ref="P990:R990"/>
    <mergeCell ref="S990:U990"/>
    <mergeCell ref="V996:X996"/>
    <mergeCell ref="Y996:AB996"/>
    <mergeCell ref="E997:G997"/>
    <mergeCell ref="H997:I997"/>
    <mergeCell ref="J997:L997"/>
    <mergeCell ref="M997:O997"/>
    <mergeCell ref="P997:R997"/>
    <mergeCell ref="S997:U997"/>
    <mergeCell ref="V997:X997"/>
    <mergeCell ref="Y997:AB997"/>
    <mergeCell ref="E996:G996"/>
    <mergeCell ref="H996:I996"/>
    <mergeCell ref="J996:L996"/>
    <mergeCell ref="M996:O996"/>
    <mergeCell ref="P996:R996"/>
    <mergeCell ref="S996:U996"/>
    <mergeCell ref="V994:X994"/>
    <mergeCell ref="Y994:AB994"/>
    <mergeCell ref="E995:G995"/>
    <mergeCell ref="H995:I995"/>
    <mergeCell ref="J995:L995"/>
    <mergeCell ref="M995:O995"/>
    <mergeCell ref="P995:R995"/>
    <mergeCell ref="S995:U995"/>
    <mergeCell ref="V995:X995"/>
    <mergeCell ref="Y995:AB995"/>
    <mergeCell ref="E994:G994"/>
    <mergeCell ref="H994:I994"/>
    <mergeCell ref="J994:L994"/>
    <mergeCell ref="M994:O994"/>
    <mergeCell ref="P994:R994"/>
    <mergeCell ref="S994:U994"/>
    <mergeCell ref="V1000:X1000"/>
    <mergeCell ref="Y1000:AB1000"/>
    <mergeCell ref="E1001:G1001"/>
    <mergeCell ref="H1001:I1001"/>
    <mergeCell ref="J1001:L1001"/>
    <mergeCell ref="M1001:O1001"/>
    <mergeCell ref="P1001:R1001"/>
    <mergeCell ref="S1001:U1001"/>
    <mergeCell ref="V1001:X1001"/>
    <mergeCell ref="Y1001:AB1001"/>
    <mergeCell ref="E1000:G1000"/>
    <mergeCell ref="H1000:I1000"/>
    <mergeCell ref="J1000:L1000"/>
    <mergeCell ref="M1000:O1000"/>
    <mergeCell ref="P1000:R1000"/>
    <mergeCell ref="S1000:U1000"/>
    <mergeCell ref="V998:X998"/>
    <mergeCell ref="Y998:AB998"/>
    <mergeCell ref="E999:G999"/>
    <mergeCell ref="H999:I999"/>
    <mergeCell ref="J999:L999"/>
    <mergeCell ref="M999:O999"/>
    <mergeCell ref="P999:R999"/>
    <mergeCell ref="S999:U999"/>
    <mergeCell ref="V999:X999"/>
    <mergeCell ref="Y999:AB999"/>
    <mergeCell ref="E998:G998"/>
    <mergeCell ref="H998:I998"/>
    <mergeCell ref="J998:L998"/>
    <mergeCell ref="M998:O998"/>
    <mergeCell ref="P998:R998"/>
    <mergeCell ref="S998:U998"/>
    <mergeCell ref="V1004:X1004"/>
    <mergeCell ref="Y1004:AB1004"/>
    <mergeCell ref="E1005:G1005"/>
    <mergeCell ref="H1005:I1005"/>
    <mergeCell ref="J1005:L1005"/>
    <mergeCell ref="M1005:O1005"/>
    <mergeCell ref="P1005:R1005"/>
    <mergeCell ref="S1005:U1005"/>
    <mergeCell ref="V1005:X1005"/>
    <mergeCell ref="Y1005:AB1005"/>
    <mergeCell ref="E1004:G1004"/>
    <mergeCell ref="H1004:I1004"/>
    <mergeCell ref="J1004:L1004"/>
    <mergeCell ref="M1004:O1004"/>
    <mergeCell ref="P1004:R1004"/>
    <mergeCell ref="S1004:U1004"/>
    <mergeCell ref="V1002:X1002"/>
    <mergeCell ref="Y1002:AB1002"/>
    <mergeCell ref="E1003:G1003"/>
    <mergeCell ref="H1003:I1003"/>
    <mergeCell ref="J1003:L1003"/>
    <mergeCell ref="M1003:O1003"/>
    <mergeCell ref="P1003:R1003"/>
    <mergeCell ref="S1003:U1003"/>
    <mergeCell ref="V1003:X1003"/>
    <mergeCell ref="Y1003:AB1003"/>
    <mergeCell ref="E1002:G1002"/>
    <mergeCell ref="H1002:I1002"/>
    <mergeCell ref="J1002:L1002"/>
    <mergeCell ref="M1002:O1002"/>
    <mergeCell ref="P1002:R1002"/>
    <mergeCell ref="S1002:U1002"/>
    <mergeCell ref="E1033:G1033"/>
    <mergeCell ref="E1035:I1037"/>
    <mergeCell ref="J1035:L1037"/>
    <mergeCell ref="M1035:O1037"/>
    <mergeCell ref="P1035:X1035"/>
    <mergeCell ref="S1009:X1009"/>
    <mergeCell ref="Y1009:AB1009"/>
    <mergeCell ref="E1031:G1031"/>
    <mergeCell ref="E1032:G1032"/>
    <mergeCell ref="V1006:X1006"/>
    <mergeCell ref="Y1006:AB1006"/>
    <mergeCell ref="E1007:G1007"/>
    <mergeCell ref="H1007:I1007"/>
    <mergeCell ref="J1007:L1007"/>
    <mergeCell ref="M1007:O1007"/>
    <mergeCell ref="P1007:R1007"/>
    <mergeCell ref="S1007:U1007"/>
    <mergeCell ref="V1007:X1007"/>
    <mergeCell ref="Y1007:AB1007"/>
    <mergeCell ref="E1006:G1006"/>
    <mergeCell ref="H1006:I1006"/>
    <mergeCell ref="J1006:L1006"/>
    <mergeCell ref="M1006:O1006"/>
    <mergeCell ref="P1006:R1006"/>
    <mergeCell ref="S1006:U1006"/>
    <mergeCell ref="V1038:X1038"/>
    <mergeCell ref="Y1038:AB1038"/>
    <mergeCell ref="E1039:G1039"/>
    <mergeCell ref="H1039:I1039"/>
    <mergeCell ref="J1039:L1039"/>
    <mergeCell ref="M1039:O1039"/>
    <mergeCell ref="P1039:R1039"/>
    <mergeCell ref="S1039:U1039"/>
    <mergeCell ref="V1039:X1039"/>
    <mergeCell ref="Y1039:AB1039"/>
    <mergeCell ref="Y1035:AB1037"/>
    <mergeCell ref="P1036:R1037"/>
    <mergeCell ref="S1036:U1037"/>
    <mergeCell ref="V1036:X1037"/>
    <mergeCell ref="E1038:G1038"/>
    <mergeCell ref="H1038:I1038"/>
    <mergeCell ref="J1038:L1038"/>
    <mergeCell ref="M1038:O1038"/>
    <mergeCell ref="P1038:R1038"/>
    <mergeCell ref="S1038:U1038"/>
    <mergeCell ref="V1042:X1042"/>
    <mergeCell ref="Y1042:AB1042"/>
    <mergeCell ref="E1043:G1043"/>
    <mergeCell ref="H1043:I1043"/>
    <mergeCell ref="J1043:L1043"/>
    <mergeCell ref="M1043:O1043"/>
    <mergeCell ref="P1043:R1043"/>
    <mergeCell ref="S1043:U1043"/>
    <mergeCell ref="V1043:X1043"/>
    <mergeCell ref="Y1043:AB1043"/>
    <mergeCell ref="E1042:G1042"/>
    <mergeCell ref="H1042:I1042"/>
    <mergeCell ref="J1042:L1042"/>
    <mergeCell ref="M1042:O1042"/>
    <mergeCell ref="P1042:R1042"/>
    <mergeCell ref="S1042:U1042"/>
    <mergeCell ref="V1040:X1040"/>
    <mergeCell ref="Y1040:AB1040"/>
    <mergeCell ref="E1041:G1041"/>
    <mergeCell ref="H1041:I1041"/>
    <mergeCell ref="J1041:L1041"/>
    <mergeCell ref="M1041:O1041"/>
    <mergeCell ref="P1041:R1041"/>
    <mergeCell ref="S1041:U1041"/>
    <mergeCell ref="V1041:X1041"/>
    <mergeCell ref="Y1041:AB1041"/>
    <mergeCell ref="E1040:G1040"/>
    <mergeCell ref="H1040:I1040"/>
    <mergeCell ref="J1040:L1040"/>
    <mergeCell ref="M1040:O1040"/>
    <mergeCell ref="P1040:R1040"/>
    <mergeCell ref="S1040:U1040"/>
    <mergeCell ref="V1046:X1046"/>
    <mergeCell ref="Y1046:AB1046"/>
    <mergeCell ref="E1047:G1047"/>
    <mergeCell ref="H1047:I1047"/>
    <mergeCell ref="J1047:L1047"/>
    <mergeCell ref="M1047:O1047"/>
    <mergeCell ref="P1047:R1047"/>
    <mergeCell ref="S1047:U1047"/>
    <mergeCell ref="V1047:X1047"/>
    <mergeCell ref="Y1047:AB1047"/>
    <mergeCell ref="E1046:G1046"/>
    <mergeCell ref="H1046:I1046"/>
    <mergeCell ref="J1046:L1046"/>
    <mergeCell ref="M1046:O1046"/>
    <mergeCell ref="P1046:R1046"/>
    <mergeCell ref="S1046:U1046"/>
    <mergeCell ref="V1044:X1044"/>
    <mergeCell ref="Y1044:AB1044"/>
    <mergeCell ref="E1045:G1045"/>
    <mergeCell ref="H1045:I1045"/>
    <mergeCell ref="J1045:L1045"/>
    <mergeCell ref="M1045:O1045"/>
    <mergeCell ref="P1045:R1045"/>
    <mergeCell ref="S1045:U1045"/>
    <mergeCell ref="V1045:X1045"/>
    <mergeCell ref="Y1045:AB1045"/>
    <mergeCell ref="E1044:G1044"/>
    <mergeCell ref="H1044:I1044"/>
    <mergeCell ref="J1044:L1044"/>
    <mergeCell ref="M1044:O1044"/>
    <mergeCell ref="P1044:R1044"/>
    <mergeCell ref="S1044:U1044"/>
    <mergeCell ref="V1050:X1050"/>
    <mergeCell ref="Y1050:AB1050"/>
    <mergeCell ref="E1051:G1051"/>
    <mergeCell ref="H1051:I1051"/>
    <mergeCell ref="J1051:L1051"/>
    <mergeCell ref="M1051:O1051"/>
    <mergeCell ref="P1051:R1051"/>
    <mergeCell ref="S1051:U1051"/>
    <mergeCell ref="V1051:X1051"/>
    <mergeCell ref="Y1051:AB1051"/>
    <mergeCell ref="E1050:G1050"/>
    <mergeCell ref="H1050:I1050"/>
    <mergeCell ref="J1050:L1050"/>
    <mergeCell ref="M1050:O1050"/>
    <mergeCell ref="P1050:R1050"/>
    <mergeCell ref="S1050:U1050"/>
    <mergeCell ref="V1048:X1048"/>
    <mergeCell ref="Y1048:AB1048"/>
    <mergeCell ref="E1049:G1049"/>
    <mergeCell ref="H1049:I1049"/>
    <mergeCell ref="J1049:L1049"/>
    <mergeCell ref="M1049:O1049"/>
    <mergeCell ref="P1049:R1049"/>
    <mergeCell ref="S1049:U1049"/>
    <mergeCell ref="V1049:X1049"/>
    <mergeCell ref="Y1049:AB1049"/>
    <mergeCell ref="E1048:G1048"/>
    <mergeCell ref="H1048:I1048"/>
    <mergeCell ref="J1048:L1048"/>
    <mergeCell ref="M1048:O1048"/>
    <mergeCell ref="P1048:R1048"/>
    <mergeCell ref="S1048:U1048"/>
    <mergeCell ref="V1054:X1054"/>
    <mergeCell ref="Y1054:AB1054"/>
    <mergeCell ref="E1055:G1055"/>
    <mergeCell ref="H1055:I1055"/>
    <mergeCell ref="J1055:L1055"/>
    <mergeCell ref="M1055:O1055"/>
    <mergeCell ref="P1055:R1055"/>
    <mergeCell ref="S1055:U1055"/>
    <mergeCell ref="V1055:X1055"/>
    <mergeCell ref="Y1055:AB1055"/>
    <mergeCell ref="E1054:G1054"/>
    <mergeCell ref="H1054:I1054"/>
    <mergeCell ref="J1054:L1054"/>
    <mergeCell ref="M1054:O1054"/>
    <mergeCell ref="P1054:R1054"/>
    <mergeCell ref="S1054:U1054"/>
    <mergeCell ref="V1052:X1052"/>
    <mergeCell ref="Y1052:AB1052"/>
    <mergeCell ref="E1053:G1053"/>
    <mergeCell ref="H1053:I1053"/>
    <mergeCell ref="J1053:L1053"/>
    <mergeCell ref="M1053:O1053"/>
    <mergeCell ref="P1053:R1053"/>
    <mergeCell ref="S1053:U1053"/>
    <mergeCell ref="V1053:X1053"/>
    <mergeCell ref="Y1053:AB1053"/>
    <mergeCell ref="E1052:G1052"/>
    <mergeCell ref="H1052:I1052"/>
    <mergeCell ref="J1052:L1052"/>
    <mergeCell ref="M1052:O1052"/>
    <mergeCell ref="P1052:R1052"/>
    <mergeCell ref="S1052:U1052"/>
    <mergeCell ref="V1058:X1058"/>
    <mergeCell ref="Y1058:AB1058"/>
    <mergeCell ref="E1059:G1059"/>
    <mergeCell ref="H1059:I1059"/>
    <mergeCell ref="J1059:L1059"/>
    <mergeCell ref="M1059:O1059"/>
    <mergeCell ref="P1059:R1059"/>
    <mergeCell ref="S1059:U1059"/>
    <mergeCell ref="V1059:X1059"/>
    <mergeCell ref="Y1059:AB1059"/>
    <mergeCell ref="E1058:G1058"/>
    <mergeCell ref="H1058:I1058"/>
    <mergeCell ref="J1058:L1058"/>
    <mergeCell ref="M1058:O1058"/>
    <mergeCell ref="P1058:R1058"/>
    <mergeCell ref="S1058:U1058"/>
    <mergeCell ref="V1056:X1056"/>
    <mergeCell ref="Y1056:AB1056"/>
    <mergeCell ref="E1057:G1057"/>
    <mergeCell ref="H1057:I1057"/>
    <mergeCell ref="J1057:L1057"/>
    <mergeCell ref="M1057:O1057"/>
    <mergeCell ref="P1057:R1057"/>
    <mergeCell ref="S1057:U1057"/>
    <mergeCell ref="V1057:X1057"/>
    <mergeCell ref="Y1057:AB1057"/>
    <mergeCell ref="E1056:G1056"/>
    <mergeCell ref="H1056:I1056"/>
    <mergeCell ref="J1056:L1056"/>
    <mergeCell ref="M1056:O1056"/>
    <mergeCell ref="P1056:R1056"/>
    <mergeCell ref="S1056:U1056"/>
    <mergeCell ref="E1087:G1087"/>
    <mergeCell ref="E1089:I1091"/>
    <mergeCell ref="J1089:L1091"/>
    <mergeCell ref="M1089:O1091"/>
    <mergeCell ref="P1089:X1089"/>
    <mergeCell ref="S1063:X1063"/>
    <mergeCell ref="Y1063:AB1063"/>
    <mergeCell ref="E1085:G1085"/>
    <mergeCell ref="E1086:G1086"/>
    <mergeCell ref="V1060:X1060"/>
    <mergeCell ref="Y1060:AB1060"/>
    <mergeCell ref="E1061:G1061"/>
    <mergeCell ref="H1061:I1061"/>
    <mergeCell ref="J1061:L1061"/>
    <mergeCell ref="M1061:O1061"/>
    <mergeCell ref="P1061:R1061"/>
    <mergeCell ref="S1061:U1061"/>
    <mergeCell ref="V1061:X1061"/>
    <mergeCell ref="Y1061:AB1061"/>
    <mergeCell ref="E1060:G1060"/>
    <mergeCell ref="H1060:I1060"/>
    <mergeCell ref="J1060:L1060"/>
    <mergeCell ref="M1060:O1060"/>
    <mergeCell ref="P1060:R1060"/>
    <mergeCell ref="S1060:U1060"/>
    <mergeCell ref="V1092:X1092"/>
    <mergeCell ref="Y1092:AB1092"/>
    <mergeCell ref="E1093:G1093"/>
    <mergeCell ref="H1093:I1093"/>
    <mergeCell ref="J1093:L1093"/>
    <mergeCell ref="M1093:O1093"/>
    <mergeCell ref="P1093:R1093"/>
    <mergeCell ref="S1093:U1093"/>
    <mergeCell ref="V1093:X1093"/>
    <mergeCell ref="Y1093:AB1093"/>
    <mergeCell ref="Y1089:AB1091"/>
    <mergeCell ref="P1090:R1091"/>
    <mergeCell ref="S1090:U1091"/>
    <mergeCell ref="V1090:X1091"/>
    <mergeCell ref="E1092:G1092"/>
    <mergeCell ref="H1092:I1092"/>
    <mergeCell ref="J1092:L1092"/>
    <mergeCell ref="M1092:O1092"/>
    <mergeCell ref="P1092:R1092"/>
    <mergeCell ref="S1092:U1092"/>
    <mergeCell ref="V1096:X1096"/>
    <mergeCell ref="Y1096:AB1096"/>
    <mergeCell ref="E1097:G1097"/>
    <mergeCell ref="H1097:I1097"/>
    <mergeCell ref="J1097:L1097"/>
    <mergeCell ref="M1097:O1097"/>
    <mergeCell ref="P1097:R1097"/>
    <mergeCell ref="S1097:U1097"/>
    <mergeCell ref="V1097:X1097"/>
    <mergeCell ref="Y1097:AB1097"/>
    <mergeCell ref="E1096:G1096"/>
    <mergeCell ref="H1096:I1096"/>
    <mergeCell ref="J1096:L1096"/>
    <mergeCell ref="M1096:O1096"/>
    <mergeCell ref="P1096:R1096"/>
    <mergeCell ref="S1096:U1096"/>
    <mergeCell ref="V1094:X1094"/>
    <mergeCell ref="Y1094:AB1094"/>
    <mergeCell ref="E1095:G1095"/>
    <mergeCell ref="H1095:I1095"/>
    <mergeCell ref="J1095:L1095"/>
    <mergeCell ref="M1095:O1095"/>
    <mergeCell ref="P1095:R1095"/>
    <mergeCell ref="S1095:U1095"/>
    <mergeCell ref="V1095:X1095"/>
    <mergeCell ref="Y1095:AB1095"/>
    <mergeCell ref="E1094:G1094"/>
    <mergeCell ref="H1094:I1094"/>
    <mergeCell ref="J1094:L1094"/>
    <mergeCell ref="M1094:O1094"/>
    <mergeCell ref="P1094:R1094"/>
    <mergeCell ref="S1094:U1094"/>
    <mergeCell ref="V1100:X1100"/>
    <mergeCell ref="Y1100:AB1100"/>
    <mergeCell ref="E1101:G1101"/>
    <mergeCell ref="H1101:I1101"/>
    <mergeCell ref="J1101:L1101"/>
    <mergeCell ref="M1101:O1101"/>
    <mergeCell ref="P1101:R1101"/>
    <mergeCell ref="S1101:U1101"/>
    <mergeCell ref="V1101:X1101"/>
    <mergeCell ref="Y1101:AB1101"/>
    <mergeCell ref="E1100:G1100"/>
    <mergeCell ref="H1100:I1100"/>
    <mergeCell ref="J1100:L1100"/>
    <mergeCell ref="M1100:O1100"/>
    <mergeCell ref="P1100:R1100"/>
    <mergeCell ref="S1100:U1100"/>
    <mergeCell ref="V1098:X1098"/>
    <mergeCell ref="Y1098:AB1098"/>
    <mergeCell ref="E1099:G1099"/>
    <mergeCell ref="H1099:I1099"/>
    <mergeCell ref="J1099:L1099"/>
    <mergeCell ref="M1099:O1099"/>
    <mergeCell ref="P1099:R1099"/>
    <mergeCell ref="S1099:U1099"/>
    <mergeCell ref="V1099:X1099"/>
    <mergeCell ref="Y1099:AB1099"/>
    <mergeCell ref="E1098:G1098"/>
    <mergeCell ref="H1098:I1098"/>
    <mergeCell ref="J1098:L1098"/>
    <mergeCell ref="M1098:O1098"/>
    <mergeCell ref="P1098:R1098"/>
    <mergeCell ref="S1098:U1098"/>
    <mergeCell ref="V1104:X1104"/>
    <mergeCell ref="Y1104:AB1104"/>
    <mergeCell ref="E1105:G1105"/>
    <mergeCell ref="H1105:I1105"/>
    <mergeCell ref="J1105:L1105"/>
    <mergeCell ref="M1105:O1105"/>
    <mergeCell ref="P1105:R1105"/>
    <mergeCell ref="S1105:U1105"/>
    <mergeCell ref="V1105:X1105"/>
    <mergeCell ref="Y1105:AB1105"/>
    <mergeCell ref="E1104:G1104"/>
    <mergeCell ref="H1104:I1104"/>
    <mergeCell ref="J1104:L1104"/>
    <mergeCell ref="M1104:O1104"/>
    <mergeCell ref="P1104:R1104"/>
    <mergeCell ref="S1104:U1104"/>
    <mergeCell ref="V1102:X1102"/>
    <mergeCell ref="Y1102:AB1102"/>
    <mergeCell ref="E1103:G1103"/>
    <mergeCell ref="H1103:I1103"/>
    <mergeCell ref="J1103:L1103"/>
    <mergeCell ref="M1103:O1103"/>
    <mergeCell ref="P1103:R1103"/>
    <mergeCell ref="S1103:U1103"/>
    <mergeCell ref="V1103:X1103"/>
    <mergeCell ref="Y1103:AB1103"/>
    <mergeCell ref="E1102:G1102"/>
    <mergeCell ref="H1102:I1102"/>
    <mergeCell ref="J1102:L1102"/>
    <mergeCell ref="M1102:O1102"/>
    <mergeCell ref="P1102:R1102"/>
    <mergeCell ref="S1102:U1102"/>
    <mergeCell ref="V1108:X1108"/>
    <mergeCell ref="Y1108:AB1108"/>
    <mergeCell ref="E1109:G1109"/>
    <mergeCell ref="H1109:I1109"/>
    <mergeCell ref="J1109:L1109"/>
    <mergeCell ref="M1109:O1109"/>
    <mergeCell ref="P1109:R1109"/>
    <mergeCell ref="S1109:U1109"/>
    <mergeCell ref="V1109:X1109"/>
    <mergeCell ref="Y1109:AB1109"/>
    <mergeCell ref="E1108:G1108"/>
    <mergeCell ref="H1108:I1108"/>
    <mergeCell ref="J1108:L1108"/>
    <mergeCell ref="M1108:O1108"/>
    <mergeCell ref="P1108:R1108"/>
    <mergeCell ref="S1108:U1108"/>
    <mergeCell ref="V1106:X1106"/>
    <mergeCell ref="Y1106:AB1106"/>
    <mergeCell ref="E1107:G1107"/>
    <mergeCell ref="H1107:I1107"/>
    <mergeCell ref="J1107:L1107"/>
    <mergeCell ref="M1107:O1107"/>
    <mergeCell ref="P1107:R1107"/>
    <mergeCell ref="S1107:U1107"/>
    <mergeCell ref="V1107:X1107"/>
    <mergeCell ref="Y1107:AB1107"/>
    <mergeCell ref="E1106:G1106"/>
    <mergeCell ref="H1106:I1106"/>
    <mergeCell ref="J1106:L1106"/>
    <mergeCell ref="M1106:O1106"/>
    <mergeCell ref="P1106:R1106"/>
    <mergeCell ref="S1106:U1106"/>
    <mergeCell ref="V1112:X1112"/>
    <mergeCell ref="Y1112:AB1112"/>
    <mergeCell ref="E1113:G1113"/>
    <mergeCell ref="H1113:I1113"/>
    <mergeCell ref="J1113:L1113"/>
    <mergeCell ref="M1113:O1113"/>
    <mergeCell ref="P1113:R1113"/>
    <mergeCell ref="S1113:U1113"/>
    <mergeCell ref="V1113:X1113"/>
    <mergeCell ref="Y1113:AB1113"/>
    <mergeCell ref="E1112:G1112"/>
    <mergeCell ref="H1112:I1112"/>
    <mergeCell ref="J1112:L1112"/>
    <mergeCell ref="M1112:O1112"/>
    <mergeCell ref="P1112:R1112"/>
    <mergeCell ref="S1112:U1112"/>
    <mergeCell ref="V1110:X1110"/>
    <mergeCell ref="Y1110:AB1110"/>
    <mergeCell ref="E1111:G1111"/>
    <mergeCell ref="H1111:I1111"/>
    <mergeCell ref="J1111:L1111"/>
    <mergeCell ref="M1111:O1111"/>
    <mergeCell ref="P1111:R1111"/>
    <mergeCell ref="S1111:U1111"/>
    <mergeCell ref="V1111:X1111"/>
    <mergeCell ref="Y1111:AB1111"/>
    <mergeCell ref="E1110:G1110"/>
    <mergeCell ref="H1110:I1110"/>
    <mergeCell ref="J1110:L1110"/>
    <mergeCell ref="M1110:O1110"/>
    <mergeCell ref="P1110:R1110"/>
    <mergeCell ref="S1110:U1110"/>
    <mergeCell ref="E1141:G1141"/>
    <mergeCell ref="E1143:I1145"/>
    <mergeCell ref="J1143:L1145"/>
    <mergeCell ref="M1143:O1145"/>
    <mergeCell ref="P1143:X1143"/>
    <mergeCell ref="S1117:X1117"/>
    <mergeCell ref="Y1117:AB1117"/>
    <mergeCell ref="E1139:G1139"/>
    <mergeCell ref="E1140:G1140"/>
    <mergeCell ref="V1114:X1114"/>
    <mergeCell ref="Y1114:AB1114"/>
    <mergeCell ref="E1115:G1115"/>
    <mergeCell ref="H1115:I1115"/>
    <mergeCell ref="J1115:L1115"/>
    <mergeCell ref="M1115:O1115"/>
    <mergeCell ref="P1115:R1115"/>
    <mergeCell ref="S1115:U1115"/>
    <mergeCell ref="V1115:X1115"/>
    <mergeCell ref="Y1115:AB1115"/>
    <mergeCell ref="E1114:G1114"/>
    <mergeCell ref="H1114:I1114"/>
    <mergeCell ref="J1114:L1114"/>
    <mergeCell ref="M1114:O1114"/>
    <mergeCell ref="P1114:R1114"/>
    <mergeCell ref="S1114:U1114"/>
    <mergeCell ref="V1146:X1146"/>
    <mergeCell ref="Y1146:AB1146"/>
    <mergeCell ref="E1147:G1147"/>
    <mergeCell ref="H1147:I1147"/>
    <mergeCell ref="J1147:L1147"/>
    <mergeCell ref="M1147:O1147"/>
    <mergeCell ref="P1147:R1147"/>
    <mergeCell ref="S1147:U1147"/>
    <mergeCell ref="V1147:X1147"/>
    <mergeCell ref="Y1147:AB1147"/>
    <mergeCell ref="Y1143:AB1145"/>
    <mergeCell ref="P1144:R1145"/>
    <mergeCell ref="S1144:U1145"/>
    <mergeCell ref="V1144:X1145"/>
    <mergeCell ref="E1146:G1146"/>
    <mergeCell ref="H1146:I1146"/>
    <mergeCell ref="J1146:L1146"/>
    <mergeCell ref="M1146:O1146"/>
    <mergeCell ref="P1146:R1146"/>
    <mergeCell ref="S1146:U1146"/>
    <mergeCell ref="V1150:X1150"/>
    <mergeCell ref="Y1150:AB1150"/>
    <mergeCell ref="E1151:G1151"/>
    <mergeCell ref="H1151:I1151"/>
    <mergeCell ref="J1151:L1151"/>
    <mergeCell ref="M1151:O1151"/>
    <mergeCell ref="P1151:R1151"/>
    <mergeCell ref="S1151:U1151"/>
    <mergeCell ref="V1151:X1151"/>
    <mergeCell ref="Y1151:AB1151"/>
    <mergeCell ref="E1150:G1150"/>
    <mergeCell ref="H1150:I1150"/>
    <mergeCell ref="J1150:L1150"/>
    <mergeCell ref="M1150:O1150"/>
    <mergeCell ref="P1150:R1150"/>
    <mergeCell ref="S1150:U1150"/>
    <mergeCell ref="V1148:X1148"/>
    <mergeCell ref="Y1148:AB1148"/>
    <mergeCell ref="E1149:G1149"/>
    <mergeCell ref="H1149:I1149"/>
    <mergeCell ref="J1149:L1149"/>
    <mergeCell ref="M1149:O1149"/>
    <mergeCell ref="P1149:R1149"/>
    <mergeCell ref="S1149:U1149"/>
    <mergeCell ref="V1149:X1149"/>
    <mergeCell ref="Y1149:AB1149"/>
    <mergeCell ref="E1148:G1148"/>
    <mergeCell ref="H1148:I1148"/>
    <mergeCell ref="J1148:L1148"/>
    <mergeCell ref="M1148:O1148"/>
    <mergeCell ref="P1148:R1148"/>
    <mergeCell ref="S1148:U1148"/>
    <mergeCell ref="V1154:X1154"/>
    <mergeCell ref="Y1154:AB1154"/>
    <mergeCell ref="E1155:G1155"/>
    <mergeCell ref="H1155:I1155"/>
    <mergeCell ref="J1155:L1155"/>
    <mergeCell ref="M1155:O1155"/>
    <mergeCell ref="P1155:R1155"/>
    <mergeCell ref="S1155:U1155"/>
    <mergeCell ref="V1155:X1155"/>
    <mergeCell ref="Y1155:AB1155"/>
    <mergeCell ref="E1154:G1154"/>
    <mergeCell ref="H1154:I1154"/>
    <mergeCell ref="J1154:L1154"/>
    <mergeCell ref="M1154:O1154"/>
    <mergeCell ref="P1154:R1154"/>
    <mergeCell ref="S1154:U1154"/>
    <mergeCell ref="V1152:X1152"/>
    <mergeCell ref="Y1152:AB1152"/>
    <mergeCell ref="E1153:G1153"/>
    <mergeCell ref="H1153:I1153"/>
    <mergeCell ref="J1153:L1153"/>
    <mergeCell ref="M1153:O1153"/>
    <mergeCell ref="P1153:R1153"/>
    <mergeCell ref="S1153:U1153"/>
    <mergeCell ref="V1153:X1153"/>
    <mergeCell ref="Y1153:AB1153"/>
    <mergeCell ref="E1152:G1152"/>
    <mergeCell ref="H1152:I1152"/>
    <mergeCell ref="J1152:L1152"/>
    <mergeCell ref="M1152:O1152"/>
    <mergeCell ref="P1152:R1152"/>
    <mergeCell ref="S1152:U1152"/>
    <mergeCell ref="V1158:X1158"/>
    <mergeCell ref="Y1158:AB1158"/>
    <mergeCell ref="E1159:G1159"/>
    <mergeCell ref="H1159:I1159"/>
    <mergeCell ref="J1159:L1159"/>
    <mergeCell ref="M1159:O1159"/>
    <mergeCell ref="P1159:R1159"/>
    <mergeCell ref="S1159:U1159"/>
    <mergeCell ref="V1159:X1159"/>
    <mergeCell ref="Y1159:AB1159"/>
    <mergeCell ref="E1158:G1158"/>
    <mergeCell ref="H1158:I1158"/>
    <mergeCell ref="J1158:L1158"/>
    <mergeCell ref="M1158:O1158"/>
    <mergeCell ref="P1158:R1158"/>
    <mergeCell ref="S1158:U1158"/>
    <mergeCell ref="V1156:X1156"/>
    <mergeCell ref="Y1156:AB1156"/>
    <mergeCell ref="E1157:G1157"/>
    <mergeCell ref="H1157:I1157"/>
    <mergeCell ref="J1157:L1157"/>
    <mergeCell ref="M1157:O1157"/>
    <mergeCell ref="P1157:R1157"/>
    <mergeCell ref="S1157:U1157"/>
    <mergeCell ref="V1157:X1157"/>
    <mergeCell ref="Y1157:AB1157"/>
    <mergeCell ref="E1156:G1156"/>
    <mergeCell ref="H1156:I1156"/>
    <mergeCell ref="J1156:L1156"/>
    <mergeCell ref="M1156:O1156"/>
    <mergeCell ref="P1156:R1156"/>
    <mergeCell ref="S1156:U1156"/>
    <mergeCell ref="V1162:X1162"/>
    <mergeCell ref="Y1162:AB1162"/>
    <mergeCell ref="E1163:G1163"/>
    <mergeCell ref="H1163:I1163"/>
    <mergeCell ref="J1163:L1163"/>
    <mergeCell ref="M1163:O1163"/>
    <mergeCell ref="P1163:R1163"/>
    <mergeCell ref="S1163:U1163"/>
    <mergeCell ref="V1163:X1163"/>
    <mergeCell ref="Y1163:AB1163"/>
    <mergeCell ref="E1162:G1162"/>
    <mergeCell ref="H1162:I1162"/>
    <mergeCell ref="J1162:L1162"/>
    <mergeCell ref="M1162:O1162"/>
    <mergeCell ref="P1162:R1162"/>
    <mergeCell ref="S1162:U1162"/>
    <mergeCell ref="V1160:X1160"/>
    <mergeCell ref="Y1160:AB1160"/>
    <mergeCell ref="E1161:G1161"/>
    <mergeCell ref="H1161:I1161"/>
    <mergeCell ref="J1161:L1161"/>
    <mergeCell ref="M1161:O1161"/>
    <mergeCell ref="P1161:R1161"/>
    <mergeCell ref="S1161:U1161"/>
    <mergeCell ref="V1161:X1161"/>
    <mergeCell ref="Y1161:AB1161"/>
    <mergeCell ref="E1160:G1160"/>
    <mergeCell ref="H1160:I1160"/>
    <mergeCell ref="J1160:L1160"/>
    <mergeCell ref="M1160:O1160"/>
    <mergeCell ref="P1160:R1160"/>
    <mergeCell ref="S1160:U1160"/>
    <mergeCell ref="V1166:X1166"/>
    <mergeCell ref="Y1166:AB1166"/>
    <mergeCell ref="E1167:G1167"/>
    <mergeCell ref="H1167:I1167"/>
    <mergeCell ref="J1167:L1167"/>
    <mergeCell ref="M1167:O1167"/>
    <mergeCell ref="P1167:R1167"/>
    <mergeCell ref="S1167:U1167"/>
    <mergeCell ref="V1167:X1167"/>
    <mergeCell ref="Y1167:AB1167"/>
    <mergeCell ref="E1166:G1166"/>
    <mergeCell ref="H1166:I1166"/>
    <mergeCell ref="J1166:L1166"/>
    <mergeCell ref="M1166:O1166"/>
    <mergeCell ref="P1166:R1166"/>
    <mergeCell ref="S1166:U1166"/>
    <mergeCell ref="V1164:X1164"/>
    <mergeCell ref="Y1164:AB1164"/>
    <mergeCell ref="E1165:G1165"/>
    <mergeCell ref="H1165:I1165"/>
    <mergeCell ref="J1165:L1165"/>
    <mergeCell ref="M1165:O1165"/>
    <mergeCell ref="P1165:R1165"/>
    <mergeCell ref="S1165:U1165"/>
    <mergeCell ref="V1165:X1165"/>
    <mergeCell ref="Y1165:AB1165"/>
    <mergeCell ref="E1164:G1164"/>
    <mergeCell ref="H1164:I1164"/>
    <mergeCell ref="J1164:L1164"/>
    <mergeCell ref="M1164:O1164"/>
    <mergeCell ref="P1164:R1164"/>
    <mergeCell ref="S1164:U1164"/>
    <mergeCell ref="E1195:G1195"/>
    <mergeCell ref="E1197:I1199"/>
    <mergeCell ref="J1197:L1199"/>
    <mergeCell ref="M1197:O1199"/>
    <mergeCell ref="P1197:X1197"/>
    <mergeCell ref="S1171:X1171"/>
    <mergeCell ref="Y1171:AB1171"/>
    <mergeCell ref="E1193:G1193"/>
    <mergeCell ref="E1194:G1194"/>
    <mergeCell ref="V1168:X1168"/>
    <mergeCell ref="Y1168:AB1168"/>
    <mergeCell ref="E1169:G1169"/>
    <mergeCell ref="H1169:I1169"/>
    <mergeCell ref="J1169:L1169"/>
    <mergeCell ref="M1169:O1169"/>
    <mergeCell ref="P1169:R1169"/>
    <mergeCell ref="S1169:U1169"/>
    <mergeCell ref="V1169:X1169"/>
    <mergeCell ref="Y1169:AB1169"/>
    <mergeCell ref="E1168:G1168"/>
    <mergeCell ref="H1168:I1168"/>
    <mergeCell ref="J1168:L1168"/>
    <mergeCell ref="M1168:O1168"/>
    <mergeCell ref="P1168:R1168"/>
    <mergeCell ref="S1168:U1168"/>
    <mergeCell ref="V1200:X1200"/>
    <mergeCell ref="Y1200:AB1200"/>
    <mergeCell ref="E1201:G1201"/>
    <mergeCell ref="H1201:I1201"/>
    <mergeCell ref="J1201:L1201"/>
    <mergeCell ref="M1201:O1201"/>
    <mergeCell ref="P1201:R1201"/>
    <mergeCell ref="S1201:U1201"/>
    <mergeCell ref="V1201:X1201"/>
    <mergeCell ref="Y1201:AB1201"/>
    <mergeCell ref="Y1197:AB1199"/>
    <mergeCell ref="P1198:R1199"/>
    <mergeCell ref="S1198:U1199"/>
    <mergeCell ref="V1198:X1199"/>
    <mergeCell ref="E1200:G1200"/>
    <mergeCell ref="H1200:I1200"/>
    <mergeCell ref="J1200:L1200"/>
    <mergeCell ref="M1200:O1200"/>
    <mergeCell ref="P1200:R1200"/>
    <mergeCell ref="S1200:U1200"/>
    <mergeCell ref="V1204:X1204"/>
    <mergeCell ref="Y1204:AB1204"/>
    <mergeCell ref="E1205:G1205"/>
    <mergeCell ref="H1205:I1205"/>
    <mergeCell ref="J1205:L1205"/>
    <mergeCell ref="M1205:O1205"/>
    <mergeCell ref="P1205:R1205"/>
    <mergeCell ref="S1205:U1205"/>
    <mergeCell ref="V1205:X1205"/>
    <mergeCell ref="Y1205:AB1205"/>
    <mergeCell ref="E1204:G1204"/>
    <mergeCell ref="H1204:I1204"/>
    <mergeCell ref="J1204:L1204"/>
    <mergeCell ref="M1204:O1204"/>
    <mergeCell ref="P1204:R1204"/>
    <mergeCell ref="S1204:U1204"/>
    <mergeCell ref="V1202:X1202"/>
    <mergeCell ref="Y1202:AB1202"/>
    <mergeCell ref="E1203:G1203"/>
    <mergeCell ref="H1203:I1203"/>
    <mergeCell ref="J1203:L1203"/>
    <mergeCell ref="M1203:O1203"/>
    <mergeCell ref="P1203:R1203"/>
    <mergeCell ref="S1203:U1203"/>
    <mergeCell ref="V1203:X1203"/>
    <mergeCell ref="Y1203:AB1203"/>
    <mergeCell ref="E1202:G1202"/>
    <mergeCell ref="H1202:I1202"/>
    <mergeCell ref="J1202:L1202"/>
    <mergeCell ref="M1202:O1202"/>
    <mergeCell ref="P1202:R1202"/>
    <mergeCell ref="S1202:U1202"/>
    <mergeCell ref="V1208:X1208"/>
    <mergeCell ref="Y1208:AB1208"/>
    <mergeCell ref="E1209:G1209"/>
    <mergeCell ref="H1209:I1209"/>
    <mergeCell ref="J1209:L1209"/>
    <mergeCell ref="M1209:O1209"/>
    <mergeCell ref="P1209:R1209"/>
    <mergeCell ref="S1209:U1209"/>
    <mergeCell ref="V1209:X1209"/>
    <mergeCell ref="Y1209:AB1209"/>
    <mergeCell ref="E1208:G1208"/>
    <mergeCell ref="H1208:I1208"/>
    <mergeCell ref="J1208:L1208"/>
    <mergeCell ref="M1208:O1208"/>
    <mergeCell ref="P1208:R1208"/>
    <mergeCell ref="S1208:U1208"/>
    <mergeCell ref="V1206:X1206"/>
    <mergeCell ref="Y1206:AB1206"/>
    <mergeCell ref="E1207:G1207"/>
    <mergeCell ref="H1207:I1207"/>
    <mergeCell ref="J1207:L1207"/>
    <mergeCell ref="M1207:O1207"/>
    <mergeCell ref="P1207:R1207"/>
    <mergeCell ref="S1207:U1207"/>
    <mergeCell ref="V1207:X1207"/>
    <mergeCell ref="Y1207:AB1207"/>
    <mergeCell ref="E1206:G1206"/>
    <mergeCell ref="H1206:I1206"/>
    <mergeCell ref="J1206:L1206"/>
    <mergeCell ref="M1206:O1206"/>
    <mergeCell ref="P1206:R1206"/>
    <mergeCell ref="S1206:U1206"/>
    <mergeCell ref="V1212:X1212"/>
    <mergeCell ref="Y1212:AB1212"/>
    <mergeCell ref="E1213:G1213"/>
    <mergeCell ref="H1213:I1213"/>
    <mergeCell ref="J1213:L1213"/>
    <mergeCell ref="M1213:O1213"/>
    <mergeCell ref="P1213:R1213"/>
    <mergeCell ref="S1213:U1213"/>
    <mergeCell ref="V1213:X1213"/>
    <mergeCell ref="Y1213:AB1213"/>
    <mergeCell ref="E1212:G1212"/>
    <mergeCell ref="H1212:I1212"/>
    <mergeCell ref="J1212:L1212"/>
    <mergeCell ref="M1212:O1212"/>
    <mergeCell ref="P1212:R1212"/>
    <mergeCell ref="S1212:U1212"/>
    <mergeCell ref="V1210:X1210"/>
    <mergeCell ref="Y1210:AB1210"/>
    <mergeCell ref="E1211:G1211"/>
    <mergeCell ref="H1211:I1211"/>
    <mergeCell ref="J1211:L1211"/>
    <mergeCell ref="M1211:O1211"/>
    <mergeCell ref="P1211:R1211"/>
    <mergeCell ref="S1211:U1211"/>
    <mergeCell ref="V1211:X1211"/>
    <mergeCell ref="Y1211:AB1211"/>
    <mergeCell ref="E1210:G1210"/>
    <mergeCell ref="H1210:I1210"/>
    <mergeCell ref="J1210:L1210"/>
    <mergeCell ref="M1210:O1210"/>
    <mergeCell ref="P1210:R1210"/>
    <mergeCell ref="S1210:U1210"/>
    <mergeCell ref="V1216:X1216"/>
    <mergeCell ref="Y1216:AB1216"/>
    <mergeCell ref="E1217:G1217"/>
    <mergeCell ref="H1217:I1217"/>
    <mergeCell ref="J1217:L1217"/>
    <mergeCell ref="M1217:O1217"/>
    <mergeCell ref="P1217:R1217"/>
    <mergeCell ref="S1217:U1217"/>
    <mergeCell ref="V1217:X1217"/>
    <mergeCell ref="Y1217:AB1217"/>
    <mergeCell ref="E1216:G1216"/>
    <mergeCell ref="H1216:I1216"/>
    <mergeCell ref="J1216:L1216"/>
    <mergeCell ref="M1216:O1216"/>
    <mergeCell ref="P1216:R1216"/>
    <mergeCell ref="S1216:U1216"/>
    <mergeCell ref="V1214:X1214"/>
    <mergeCell ref="Y1214:AB1214"/>
    <mergeCell ref="E1215:G1215"/>
    <mergeCell ref="H1215:I1215"/>
    <mergeCell ref="J1215:L1215"/>
    <mergeCell ref="M1215:O1215"/>
    <mergeCell ref="P1215:R1215"/>
    <mergeCell ref="S1215:U1215"/>
    <mergeCell ref="V1215:X1215"/>
    <mergeCell ref="Y1215:AB1215"/>
    <mergeCell ref="E1214:G1214"/>
    <mergeCell ref="H1214:I1214"/>
    <mergeCell ref="J1214:L1214"/>
    <mergeCell ref="M1214:O1214"/>
    <mergeCell ref="P1214:R1214"/>
    <mergeCell ref="S1214:U1214"/>
    <mergeCell ref="V1220:X1220"/>
    <mergeCell ref="Y1220:AB1220"/>
    <mergeCell ref="E1221:G1221"/>
    <mergeCell ref="H1221:I1221"/>
    <mergeCell ref="J1221:L1221"/>
    <mergeCell ref="M1221:O1221"/>
    <mergeCell ref="P1221:R1221"/>
    <mergeCell ref="S1221:U1221"/>
    <mergeCell ref="V1221:X1221"/>
    <mergeCell ref="Y1221:AB1221"/>
    <mergeCell ref="E1220:G1220"/>
    <mergeCell ref="H1220:I1220"/>
    <mergeCell ref="J1220:L1220"/>
    <mergeCell ref="M1220:O1220"/>
    <mergeCell ref="P1220:R1220"/>
    <mergeCell ref="S1220:U1220"/>
    <mergeCell ref="V1218:X1218"/>
    <mergeCell ref="Y1218:AB1218"/>
    <mergeCell ref="E1219:G1219"/>
    <mergeCell ref="H1219:I1219"/>
    <mergeCell ref="J1219:L1219"/>
    <mergeCell ref="M1219:O1219"/>
    <mergeCell ref="P1219:R1219"/>
    <mergeCell ref="S1219:U1219"/>
    <mergeCell ref="V1219:X1219"/>
    <mergeCell ref="Y1219:AB1219"/>
    <mergeCell ref="E1218:G1218"/>
    <mergeCell ref="H1218:I1218"/>
    <mergeCell ref="J1218:L1218"/>
    <mergeCell ref="M1218:O1218"/>
    <mergeCell ref="P1218:R1218"/>
    <mergeCell ref="S1218:U1218"/>
    <mergeCell ref="S1225:X1225"/>
    <mergeCell ref="Y1225:AB1225"/>
    <mergeCell ref="V1222:X1222"/>
    <mergeCell ref="Y1222:AB1222"/>
    <mergeCell ref="E1223:G1223"/>
    <mergeCell ref="H1223:I1223"/>
    <mergeCell ref="J1223:L1223"/>
    <mergeCell ref="M1223:O1223"/>
    <mergeCell ref="P1223:R1223"/>
    <mergeCell ref="S1223:U1223"/>
    <mergeCell ref="V1223:X1223"/>
    <mergeCell ref="Y1223:AB1223"/>
    <mergeCell ref="E1222:G1222"/>
    <mergeCell ref="H1222:I1222"/>
    <mergeCell ref="J1222:L1222"/>
    <mergeCell ref="M1222:O1222"/>
    <mergeCell ref="P1222:R1222"/>
    <mergeCell ref="S1222:U1222"/>
  </mergeCells>
  <phoneticPr fontId="3"/>
  <dataValidations count="2">
    <dataValidation imeMode="off" allowBlank="1" showInputMessage="1" showErrorMessage="1" sqref="J1:L11 J13:L1048576"/>
    <dataValidation imeMode="disabled" allowBlank="1" showInputMessage="1" showErrorMessage="1" sqref="J12:L12"/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9"/>
  <sheetViews>
    <sheetView view="pageBreakPreview" topLeftCell="B1" zoomScaleNormal="100" zoomScaleSheetLayoutView="100" workbookViewId="0">
      <selection activeCell="C1" sqref="C1"/>
    </sheetView>
  </sheetViews>
  <sheetFormatPr defaultColWidth="2.69921875" defaultRowHeight="15" customHeight="1" x14ac:dyDescent="0.15"/>
  <cols>
    <col min="1" max="2" width="2.69921875" style="33" customWidth="1"/>
    <col min="3" max="3" width="2.69921875" style="2" customWidth="1"/>
    <col min="4" max="5" width="2.69921875" style="33"/>
    <col min="6" max="6" width="2.69921875" style="8"/>
    <col min="7" max="7" width="2.69921875" style="33"/>
    <col min="8" max="8" width="2.69921875" style="33" customWidth="1"/>
    <col min="9" max="24" width="2.69921875" style="33"/>
    <col min="25" max="16384" width="2.69921875" style="2"/>
  </cols>
  <sheetData>
    <row r="1" spans="1:29" ht="15" customHeight="1" x14ac:dyDescent="0.15">
      <c r="A1" s="30"/>
      <c r="B1" s="30"/>
      <c r="C1" s="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9" ht="15" customHeight="1" x14ac:dyDescent="0.15">
      <c r="A2" s="30"/>
      <c r="B2" s="30"/>
      <c r="C2" s="1"/>
      <c r="D2" s="31" t="s">
        <v>126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9" ht="15" customHeight="1" x14ac:dyDescent="0.15">
      <c r="A3" s="30"/>
      <c r="B3" s="30"/>
      <c r="C3" s="1"/>
      <c r="E3" s="30"/>
      <c r="F3" s="3"/>
    </row>
    <row r="4" spans="1:29" ht="15" customHeight="1" x14ac:dyDescent="0.15">
      <c r="A4" s="30"/>
      <c r="B4" s="30"/>
      <c r="C4" s="1"/>
      <c r="D4" s="30"/>
      <c r="E4" s="30"/>
      <c r="F4" s="3"/>
    </row>
    <row r="5" spans="1:29" ht="15" customHeight="1" x14ac:dyDescent="0.15">
      <c r="A5" s="30"/>
      <c r="B5" s="30"/>
      <c r="C5" s="1"/>
      <c r="D5" s="30"/>
      <c r="E5" s="37" t="s">
        <v>127</v>
      </c>
      <c r="F5" s="37"/>
      <c r="G5" s="37"/>
      <c r="H5" s="5" t="s">
        <v>128</v>
      </c>
      <c r="I5" s="103" t="s">
        <v>129</v>
      </c>
      <c r="J5" s="103"/>
      <c r="K5" s="103"/>
    </row>
    <row r="6" spans="1:29" ht="15" customHeight="1" x14ac:dyDescent="0.15">
      <c r="A6" s="30"/>
      <c r="B6" s="30"/>
      <c r="C6" s="1"/>
      <c r="D6" s="30"/>
      <c r="E6" s="37" t="s">
        <v>4</v>
      </c>
      <c r="F6" s="37"/>
      <c r="G6" s="37"/>
      <c r="H6" s="5" t="s">
        <v>128</v>
      </c>
      <c r="I6" s="122" t="s">
        <v>138</v>
      </c>
      <c r="J6" s="122"/>
      <c r="K6" s="122"/>
      <c r="L6" s="122"/>
      <c r="M6" s="122"/>
      <c r="N6" s="122"/>
      <c r="O6" s="122"/>
      <c r="P6" s="122"/>
    </row>
    <row r="7" spans="1:29" ht="15" customHeight="1" x14ac:dyDescent="0.15">
      <c r="A7" s="30"/>
      <c r="B7" s="30"/>
      <c r="C7" s="1"/>
      <c r="D7" s="30"/>
      <c r="E7" s="37" t="s">
        <v>6</v>
      </c>
      <c r="F7" s="37"/>
      <c r="G7" s="37"/>
      <c r="H7" s="5" t="s">
        <v>128</v>
      </c>
      <c r="I7" s="122" t="s">
        <v>130</v>
      </c>
      <c r="J7" s="122"/>
      <c r="K7" s="122"/>
      <c r="L7" s="122"/>
      <c r="M7" s="122"/>
      <c r="N7" s="122"/>
      <c r="O7" s="122"/>
      <c r="P7" s="122"/>
    </row>
    <row r="8" spans="1:29" ht="15" customHeight="1" x14ac:dyDescent="0.15">
      <c r="A8" s="30"/>
      <c r="B8" s="30"/>
      <c r="C8" s="1"/>
      <c r="D8" s="30"/>
      <c r="E8" s="30"/>
      <c r="F8" s="30"/>
      <c r="G8" s="5"/>
    </row>
    <row r="9" spans="1:29" ht="15" customHeight="1" x14ac:dyDescent="0.15">
      <c r="A9" s="30"/>
      <c r="B9" s="30"/>
      <c r="C9" s="1"/>
      <c r="D9" s="30"/>
      <c r="E9" s="104" t="s">
        <v>8</v>
      </c>
      <c r="F9" s="105"/>
      <c r="G9" s="105"/>
      <c r="H9" s="105"/>
      <c r="I9" s="106"/>
      <c r="J9" s="113" t="s">
        <v>131</v>
      </c>
      <c r="K9" s="114"/>
      <c r="L9" s="115"/>
      <c r="M9" s="113" t="s">
        <v>9</v>
      </c>
      <c r="N9" s="114"/>
      <c r="O9" s="115"/>
      <c r="P9" s="113" t="s">
        <v>132</v>
      </c>
      <c r="Q9" s="114"/>
      <c r="R9" s="115"/>
      <c r="S9" s="62" t="s">
        <v>11</v>
      </c>
      <c r="T9" s="63"/>
      <c r="U9" s="63"/>
      <c r="V9" s="63"/>
      <c r="W9" s="63"/>
      <c r="X9" s="64"/>
      <c r="Y9" s="40" t="s">
        <v>12</v>
      </c>
      <c r="Z9" s="40"/>
      <c r="AA9" s="40"/>
      <c r="AB9" s="40"/>
    </row>
    <row r="10" spans="1:29" ht="15" customHeight="1" x14ac:dyDescent="0.15">
      <c r="A10" s="30"/>
      <c r="B10" s="30"/>
      <c r="C10" s="1"/>
      <c r="D10" s="30"/>
      <c r="E10" s="107"/>
      <c r="F10" s="108"/>
      <c r="G10" s="108"/>
      <c r="H10" s="108"/>
      <c r="I10" s="109"/>
      <c r="J10" s="116"/>
      <c r="K10" s="117"/>
      <c r="L10" s="118"/>
      <c r="M10" s="116"/>
      <c r="N10" s="117"/>
      <c r="O10" s="118"/>
      <c r="P10" s="116"/>
      <c r="Q10" s="117"/>
      <c r="R10" s="118"/>
      <c r="S10" s="97" t="s">
        <v>46</v>
      </c>
      <c r="T10" s="98"/>
      <c r="U10" s="99"/>
      <c r="V10" s="97" t="s">
        <v>50</v>
      </c>
      <c r="W10" s="98"/>
      <c r="X10" s="99"/>
      <c r="Y10" s="40"/>
      <c r="Z10" s="40"/>
      <c r="AA10" s="40"/>
      <c r="AB10" s="40"/>
    </row>
    <row r="11" spans="1:29" ht="15" customHeight="1" x14ac:dyDescent="0.15">
      <c r="A11" s="30"/>
      <c r="B11" s="30"/>
      <c r="C11" s="1"/>
      <c r="D11" s="30"/>
      <c r="E11" s="110"/>
      <c r="F11" s="111"/>
      <c r="G11" s="111"/>
      <c r="H11" s="111"/>
      <c r="I11" s="112"/>
      <c r="J11" s="119"/>
      <c r="K11" s="120"/>
      <c r="L11" s="121"/>
      <c r="M11" s="119"/>
      <c r="N11" s="120"/>
      <c r="O11" s="121"/>
      <c r="P11" s="119"/>
      <c r="Q11" s="120"/>
      <c r="R11" s="121"/>
      <c r="S11" s="100"/>
      <c r="T11" s="101"/>
      <c r="U11" s="102"/>
      <c r="V11" s="100"/>
      <c r="W11" s="101"/>
      <c r="X11" s="102"/>
      <c r="Y11" s="40"/>
      <c r="Z11" s="40"/>
      <c r="AA11" s="40"/>
      <c r="AB11" s="40"/>
    </row>
    <row r="12" spans="1:29" ht="15" customHeight="1" x14ac:dyDescent="0.15">
      <c r="A12" s="30"/>
      <c r="B12" s="30"/>
      <c r="C12" s="1"/>
      <c r="D12" s="30"/>
      <c r="E12" s="55" t="s">
        <v>16</v>
      </c>
      <c r="F12" s="56"/>
      <c r="G12" s="57"/>
      <c r="H12" s="95">
        <v>4</v>
      </c>
      <c r="I12" s="96"/>
      <c r="J12" s="62">
        <v>34</v>
      </c>
      <c r="K12" s="63"/>
      <c r="L12" s="64"/>
      <c r="M12" s="62">
        <v>183</v>
      </c>
      <c r="N12" s="63"/>
      <c r="O12" s="64"/>
      <c r="P12" s="92">
        <f>J12*【積算根拠及び契約単価】!$R$21</f>
        <v>0</v>
      </c>
      <c r="Q12" s="93"/>
      <c r="R12" s="94"/>
      <c r="S12" s="92">
        <f>IF(H12=7,M12*【積算根拠及び契約単価】!$R$22,IF(H12=8,M12*【積算根拠及び契約単価】!$R$22,IF(H12=9,M12*【積算根拠及び契約単価】!$R$22,0)))</f>
        <v>0</v>
      </c>
      <c r="T12" s="93"/>
      <c r="U12" s="94"/>
      <c r="V12" s="92">
        <f>IF(H12=7,0,IF(H12=8,0,IF(H12=9,0,M12*【積算根拠及び契約単価】!$R$23)))</f>
        <v>0</v>
      </c>
      <c r="W12" s="93"/>
      <c r="X12" s="94"/>
      <c r="Y12" s="66">
        <f>ROUNDDOWN(P12+S12+V12,0)</f>
        <v>0</v>
      </c>
      <c r="Z12" s="66"/>
      <c r="AA12" s="66"/>
      <c r="AB12" s="66"/>
      <c r="AC12" s="7"/>
    </row>
    <row r="13" spans="1:29" ht="15" customHeight="1" x14ac:dyDescent="0.15">
      <c r="A13" s="30"/>
      <c r="B13" s="30"/>
      <c r="C13" s="1"/>
      <c r="D13" s="30"/>
      <c r="E13" s="55" t="s">
        <v>16</v>
      </c>
      <c r="F13" s="56"/>
      <c r="G13" s="57"/>
      <c r="H13" s="95">
        <v>5</v>
      </c>
      <c r="I13" s="96"/>
      <c r="J13" s="62">
        <v>34</v>
      </c>
      <c r="K13" s="63"/>
      <c r="L13" s="64"/>
      <c r="M13" s="62">
        <v>169</v>
      </c>
      <c r="N13" s="63"/>
      <c r="O13" s="64"/>
      <c r="P13" s="92">
        <f>J13*【積算根拠及び契約単価】!$R$21</f>
        <v>0</v>
      </c>
      <c r="Q13" s="93"/>
      <c r="R13" s="94"/>
      <c r="S13" s="92">
        <f>IF(H13=7,M13*【積算根拠及び契約単価】!$R$22,IF(H13=8,M13*【積算根拠及び契約単価】!$R$22,IF(H13=9,M13*【積算根拠及び契約単価】!$R$22,0)))</f>
        <v>0</v>
      </c>
      <c r="T13" s="93"/>
      <c r="U13" s="94"/>
      <c r="V13" s="92">
        <f>IF(H13=7,0,IF(H13=8,0,IF(H13=9,0,M13*【積算根拠及び契約単価】!$R$23)))</f>
        <v>0</v>
      </c>
      <c r="W13" s="93"/>
      <c r="X13" s="94"/>
      <c r="Y13" s="66">
        <f t="shared" ref="Y13:Y35" si="0">ROUNDDOWN(P13+S13+V13,0)</f>
        <v>0</v>
      </c>
      <c r="Z13" s="66"/>
      <c r="AA13" s="66"/>
      <c r="AB13" s="66"/>
    </row>
    <row r="14" spans="1:29" ht="15" customHeight="1" x14ac:dyDescent="0.15">
      <c r="A14" s="30"/>
      <c r="B14" s="30"/>
      <c r="C14" s="1"/>
      <c r="D14" s="30"/>
      <c r="E14" s="55" t="s">
        <v>16</v>
      </c>
      <c r="F14" s="56"/>
      <c r="G14" s="57"/>
      <c r="H14" s="95">
        <v>6</v>
      </c>
      <c r="I14" s="96"/>
      <c r="J14" s="62">
        <v>34</v>
      </c>
      <c r="K14" s="63"/>
      <c r="L14" s="64"/>
      <c r="M14" s="62">
        <v>144</v>
      </c>
      <c r="N14" s="63"/>
      <c r="O14" s="64"/>
      <c r="P14" s="92">
        <f>J14*【積算根拠及び契約単価】!$R$21</f>
        <v>0</v>
      </c>
      <c r="Q14" s="93"/>
      <c r="R14" s="94"/>
      <c r="S14" s="92">
        <f>IF(H14=7,M14*【積算根拠及び契約単価】!$R$22,IF(H14=8,M14*【積算根拠及び契約単価】!$R$22,IF(H14=9,M14*【積算根拠及び契約単価】!$R$22,0)))</f>
        <v>0</v>
      </c>
      <c r="T14" s="93"/>
      <c r="U14" s="94"/>
      <c r="V14" s="92">
        <f>IF(H14=7,0,IF(H14=8,0,IF(H14=9,0,M14*【積算根拠及び契約単価】!$R$23)))</f>
        <v>0</v>
      </c>
      <c r="W14" s="93"/>
      <c r="X14" s="94"/>
      <c r="Y14" s="66">
        <f t="shared" si="0"/>
        <v>0</v>
      </c>
      <c r="Z14" s="66"/>
      <c r="AA14" s="66"/>
      <c r="AB14" s="66"/>
    </row>
    <row r="15" spans="1:29" ht="15" customHeight="1" x14ac:dyDescent="0.15">
      <c r="A15" s="30"/>
      <c r="B15" s="30"/>
      <c r="C15" s="1"/>
      <c r="D15" s="30"/>
      <c r="E15" s="55" t="s">
        <v>16</v>
      </c>
      <c r="F15" s="56"/>
      <c r="G15" s="57"/>
      <c r="H15" s="95">
        <v>7</v>
      </c>
      <c r="I15" s="96"/>
      <c r="J15" s="62">
        <v>34</v>
      </c>
      <c r="K15" s="63"/>
      <c r="L15" s="64"/>
      <c r="M15" s="62">
        <v>168</v>
      </c>
      <c r="N15" s="63"/>
      <c r="O15" s="64"/>
      <c r="P15" s="92">
        <f>J15*【積算根拠及び契約単価】!$R$21</f>
        <v>0</v>
      </c>
      <c r="Q15" s="93"/>
      <c r="R15" s="94"/>
      <c r="S15" s="92">
        <f>IF(H15=7,M15*【積算根拠及び契約単価】!$R$22,IF(H15=8,M15*【積算根拠及び契約単価】!$R$22,IF(H15=9,M15*【積算根拠及び契約単価】!$R$22,0)))</f>
        <v>0</v>
      </c>
      <c r="T15" s="93"/>
      <c r="U15" s="94"/>
      <c r="V15" s="92">
        <f>IF(H15=7,0,IF(H15=8,0,IF(H15=9,0,M15*【積算根拠及び契約単価】!$R$23)))</f>
        <v>0</v>
      </c>
      <c r="W15" s="93"/>
      <c r="X15" s="94"/>
      <c r="Y15" s="66">
        <f t="shared" si="0"/>
        <v>0</v>
      </c>
      <c r="Z15" s="66"/>
      <c r="AA15" s="66"/>
      <c r="AB15" s="66"/>
    </row>
    <row r="16" spans="1:29" ht="15" customHeight="1" x14ac:dyDescent="0.15">
      <c r="A16" s="30"/>
      <c r="B16" s="30"/>
      <c r="C16" s="1"/>
      <c r="D16" s="30"/>
      <c r="E16" s="55" t="s">
        <v>16</v>
      </c>
      <c r="F16" s="56"/>
      <c r="G16" s="57"/>
      <c r="H16" s="95">
        <v>8</v>
      </c>
      <c r="I16" s="96"/>
      <c r="J16" s="62">
        <v>34</v>
      </c>
      <c r="K16" s="63"/>
      <c r="L16" s="64"/>
      <c r="M16" s="62">
        <v>156</v>
      </c>
      <c r="N16" s="63"/>
      <c r="O16" s="64"/>
      <c r="P16" s="92">
        <f>J16*【積算根拠及び契約単価】!$R$21</f>
        <v>0</v>
      </c>
      <c r="Q16" s="93"/>
      <c r="R16" s="94"/>
      <c r="S16" s="92">
        <f>IF(H16=7,M16*【積算根拠及び契約単価】!$R$22,IF(H16=8,M16*【積算根拠及び契約単価】!$R$22,IF(H16=9,M16*【積算根拠及び契約単価】!$R$22,0)))</f>
        <v>0</v>
      </c>
      <c r="T16" s="93"/>
      <c r="U16" s="94"/>
      <c r="V16" s="92">
        <f>IF(H16=7,0,IF(H16=8,0,IF(H16=9,0,M16*【積算根拠及び契約単価】!$R$23)))</f>
        <v>0</v>
      </c>
      <c r="W16" s="93"/>
      <c r="X16" s="94"/>
      <c r="Y16" s="66">
        <f t="shared" si="0"/>
        <v>0</v>
      </c>
      <c r="Z16" s="66"/>
      <c r="AA16" s="66"/>
      <c r="AB16" s="66"/>
    </row>
    <row r="17" spans="1:28" ht="15" customHeight="1" x14ac:dyDescent="0.15">
      <c r="A17" s="30"/>
      <c r="B17" s="30"/>
      <c r="C17" s="1"/>
      <c r="D17" s="30"/>
      <c r="E17" s="55" t="s">
        <v>16</v>
      </c>
      <c r="F17" s="56"/>
      <c r="G17" s="57"/>
      <c r="H17" s="95">
        <v>9</v>
      </c>
      <c r="I17" s="96"/>
      <c r="J17" s="62">
        <v>34</v>
      </c>
      <c r="K17" s="63"/>
      <c r="L17" s="64"/>
      <c r="M17" s="62">
        <v>139</v>
      </c>
      <c r="N17" s="63"/>
      <c r="O17" s="64"/>
      <c r="P17" s="92">
        <f>J17*【積算根拠及び契約単価】!$R$21</f>
        <v>0</v>
      </c>
      <c r="Q17" s="93"/>
      <c r="R17" s="94"/>
      <c r="S17" s="92">
        <f>IF(H17=7,M17*【積算根拠及び契約単価】!$R$22,IF(H17=8,M17*【積算根拠及び契約単価】!$R$22,IF(H17=9,M17*【積算根拠及び契約単価】!$R$22,0)))</f>
        <v>0</v>
      </c>
      <c r="T17" s="93"/>
      <c r="U17" s="94"/>
      <c r="V17" s="92">
        <f>IF(H17=7,0,IF(H17=8,0,IF(H17=9,0,M17*【積算根拠及び契約単価】!$R$23)))</f>
        <v>0</v>
      </c>
      <c r="W17" s="93"/>
      <c r="X17" s="94"/>
      <c r="Y17" s="66">
        <f t="shared" si="0"/>
        <v>0</v>
      </c>
      <c r="Z17" s="66"/>
      <c r="AA17" s="66"/>
      <c r="AB17" s="66"/>
    </row>
    <row r="18" spans="1:28" ht="15" customHeight="1" x14ac:dyDescent="0.15">
      <c r="A18" s="30"/>
      <c r="B18" s="30"/>
      <c r="C18" s="1"/>
      <c r="E18" s="55" t="s">
        <v>16</v>
      </c>
      <c r="F18" s="56"/>
      <c r="G18" s="57"/>
      <c r="H18" s="95">
        <v>10</v>
      </c>
      <c r="I18" s="96"/>
      <c r="J18" s="62">
        <v>34</v>
      </c>
      <c r="K18" s="63"/>
      <c r="L18" s="64"/>
      <c r="M18" s="62">
        <v>166</v>
      </c>
      <c r="N18" s="63"/>
      <c r="O18" s="64"/>
      <c r="P18" s="92">
        <f>J18*【積算根拠及び契約単価】!$R$21</f>
        <v>0</v>
      </c>
      <c r="Q18" s="93"/>
      <c r="R18" s="94"/>
      <c r="S18" s="92">
        <f>IF(H18=7,M18*【積算根拠及び契約単価】!$R$22,IF(H18=8,M18*【積算根拠及び契約単価】!$R$22,IF(H18=9,M18*【積算根拠及び契約単価】!$R$22,0)))</f>
        <v>0</v>
      </c>
      <c r="T18" s="93"/>
      <c r="U18" s="94"/>
      <c r="V18" s="92">
        <f>IF(H18=7,0,IF(H18=8,0,IF(H18=9,0,M18*【積算根拠及び契約単価】!$R$23)))</f>
        <v>0</v>
      </c>
      <c r="W18" s="93"/>
      <c r="X18" s="94"/>
      <c r="Y18" s="66">
        <f t="shared" si="0"/>
        <v>0</v>
      </c>
      <c r="Z18" s="66"/>
      <c r="AA18" s="66"/>
      <c r="AB18" s="66"/>
    </row>
    <row r="19" spans="1:28" ht="15" customHeight="1" x14ac:dyDescent="0.15">
      <c r="A19" s="30"/>
      <c r="B19" s="30"/>
      <c r="C19" s="1"/>
      <c r="E19" s="55" t="s">
        <v>16</v>
      </c>
      <c r="F19" s="56"/>
      <c r="G19" s="57"/>
      <c r="H19" s="95">
        <v>11</v>
      </c>
      <c r="I19" s="96"/>
      <c r="J19" s="62">
        <v>34</v>
      </c>
      <c r="K19" s="63"/>
      <c r="L19" s="64"/>
      <c r="M19" s="62">
        <v>143</v>
      </c>
      <c r="N19" s="63"/>
      <c r="O19" s="64"/>
      <c r="P19" s="92">
        <f>J19*【積算根拠及び契約単価】!$R$21</f>
        <v>0</v>
      </c>
      <c r="Q19" s="93"/>
      <c r="R19" s="94"/>
      <c r="S19" s="92">
        <f>IF(H19=7,M19*【積算根拠及び契約単価】!$R$22,IF(H19=8,M19*【積算根拠及び契約単価】!$R$22,IF(H19=9,M19*【積算根拠及び契約単価】!$R$22,0)))</f>
        <v>0</v>
      </c>
      <c r="T19" s="93"/>
      <c r="U19" s="94"/>
      <c r="V19" s="92">
        <f>IF(H19=7,0,IF(H19=8,0,IF(H19=9,0,M19*【積算根拠及び契約単価】!$R$23)))</f>
        <v>0</v>
      </c>
      <c r="W19" s="93"/>
      <c r="X19" s="94"/>
      <c r="Y19" s="66">
        <f t="shared" si="0"/>
        <v>0</v>
      </c>
      <c r="Z19" s="66"/>
      <c r="AA19" s="66"/>
      <c r="AB19" s="66"/>
    </row>
    <row r="20" spans="1:28" ht="15" customHeight="1" x14ac:dyDescent="0.15">
      <c r="A20" s="30"/>
      <c r="B20" s="30"/>
      <c r="C20" s="1"/>
      <c r="E20" s="55" t="s">
        <v>16</v>
      </c>
      <c r="F20" s="56"/>
      <c r="G20" s="57"/>
      <c r="H20" s="95">
        <v>12</v>
      </c>
      <c r="I20" s="96"/>
      <c r="J20" s="62">
        <v>34</v>
      </c>
      <c r="K20" s="63"/>
      <c r="L20" s="64"/>
      <c r="M20" s="62">
        <v>148</v>
      </c>
      <c r="N20" s="63"/>
      <c r="O20" s="64"/>
      <c r="P20" s="92">
        <f>J20*【積算根拠及び契約単価】!$R$21</f>
        <v>0</v>
      </c>
      <c r="Q20" s="93"/>
      <c r="R20" s="94"/>
      <c r="S20" s="92">
        <f>IF(H20=7,M20*【積算根拠及び契約単価】!$R$22,IF(H20=8,M20*【積算根拠及び契約単価】!$R$22,IF(H20=9,M20*【積算根拠及び契約単価】!$R$22,0)))</f>
        <v>0</v>
      </c>
      <c r="T20" s="93"/>
      <c r="U20" s="94"/>
      <c r="V20" s="92">
        <f>IF(H20=7,0,IF(H20=8,0,IF(H20=9,0,M20*【積算根拠及び契約単価】!$R$23)))</f>
        <v>0</v>
      </c>
      <c r="W20" s="93"/>
      <c r="X20" s="94"/>
      <c r="Y20" s="66">
        <f t="shared" si="0"/>
        <v>0</v>
      </c>
      <c r="Z20" s="66"/>
      <c r="AA20" s="66"/>
      <c r="AB20" s="66"/>
    </row>
    <row r="21" spans="1:28" ht="15" customHeight="1" x14ac:dyDescent="0.15">
      <c r="A21" s="30"/>
      <c r="B21" s="30"/>
      <c r="C21" s="1"/>
      <c r="E21" s="55" t="s">
        <v>26</v>
      </c>
      <c r="F21" s="56"/>
      <c r="G21" s="57"/>
      <c r="H21" s="95">
        <v>1</v>
      </c>
      <c r="I21" s="96"/>
      <c r="J21" s="62">
        <v>34</v>
      </c>
      <c r="K21" s="63"/>
      <c r="L21" s="64"/>
      <c r="M21" s="62">
        <v>175</v>
      </c>
      <c r="N21" s="63"/>
      <c r="O21" s="64"/>
      <c r="P21" s="92">
        <f>J21*【積算根拠及び契約単価】!$R$21</f>
        <v>0</v>
      </c>
      <c r="Q21" s="93"/>
      <c r="R21" s="94"/>
      <c r="S21" s="92">
        <f>IF(H21=7,M21*【積算根拠及び契約単価】!$R$22,IF(H21=8,M21*【積算根拠及び契約単価】!$R$22,IF(H21=9,M21*【積算根拠及び契約単価】!$R$22,0)))</f>
        <v>0</v>
      </c>
      <c r="T21" s="93"/>
      <c r="U21" s="94"/>
      <c r="V21" s="92">
        <f>IF(H21=7,0,IF(H21=8,0,IF(H21=9,0,M21*【積算根拠及び契約単価】!$R$23)))</f>
        <v>0</v>
      </c>
      <c r="W21" s="93"/>
      <c r="X21" s="94"/>
      <c r="Y21" s="66">
        <f t="shared" si="0"/>
        <v>0</v>
      </c>
      <c r="Z21" s="66"/>
      <c r="AA21" s="66"/>
      <c r="AB21" s="66"/>
    </row>
    <row r="22" spans="1:28" ht="15" customHeight="1" x14ac:dyDescent="0.15">
      <c r="A22" s="30"/>
      <c r="B22" s="30"/>
      <c r="C22" s="1"/>
      <c r="E22" s="55" t="s">
        <v>26</v>
      </c>
      <c r="F22" s="56"/>
      <c r="G22" s="57"/>
      <c r="H22" s="95">
        <v>2</v>
      </c>
      <c r="I22" s="96"/>
      <c r="J22" s="62">
        <v>34</v>
      </c>
      <c r="K22" s="63"/>
      <c r="L22" s="64"/>
      <c r="M22" s="62">
        <v>143</v>
      </c>
      <c r="N22" s="63"/>
      <c r="O22" s="64"/>
      <c r="P22" s="92">
        <f>J22*【積算根拠及び契約単価】!$R$21</f>
        <v>0</v>
      </c>
      <c r="Q22" s="93"/>
      <c r="R22" s="94"/>
      <c r="S22" s="92">
        <f>IF(H22=7,M22*【積算根拠及び契約単価】!$R$22,IF(H22=8,M22*【積算根拠及び契約単価】!$R$22,IF(H22=9,M22*【積算根拠及び契約単価】!$R$22,0)))</f>
        <v>0</v>
      </c>
      <c r="T22" s="93"/>
      <c r="U22" s="94"/>
      <c r="V22" s="92">
        <f>IF(H22=7,0,IF(H22=8,0,IF(H22=9,0,M22*【積算根拠及び契約単価】!$R$23)))</f>
        <v>0</v>
      </c>
      <c r="W22" s="93"/>
      <c r="X22" s="94"/>
      <c r="Y22" s="66">
        <f t="shared" si="0"/>
        <v>0</v>
      </c>
      <c r="Z22" s="66"/>
      <c r="AA22" s="66"/>
      <c r="AB22" s="66"/>
    </row>
    <row r="23" spans="1:28" ht="15" customHeight="1" x14ac:dyDescent="0.15">
      <c r="A23" s="30"/>
      <c r="B23" s="30"/>
      <c r="C23" s="1"/>
      <c r="E23" s="55" t="s">
        <v>26</v>
      </c>
      <c r="F23" s="56"/>
      <c r="G23" s="57"/>
      <c r="H23" s="95">
        <v>3</v>
      </c>
      <c r="I23" s="96"/>
      <c r="J23" s="62">
        <v>34</v>
      </c>
      <c r="K23" s="63"/>
      <c r="L23" s="64"/>
      <c r="M23" s="62">
        <v>146</v>
      </c>
      <c r="N23" s="63"/>
      <c r="O23" s="64"/>
      <c r="P23" s="92">
        <f>J23*【積算根拠及び契約単価】!$R$21</f>
        <v>0</v>
      </c>
      <c r="Q23" s="93"/>
      <c r="R23" s="94"/>
      <c r="S23" s="92">
        <f>IF(H23=7,M23*【積算根拠及び契約単価】!$R$22,IF(H23=8,M23*【積算根拠及び契約単価】!$R$22,IF(H23=9,M23*【積算根拠及び契約単価】!$R$22,0)))</f>
        <v>0</v>
      </c>
      <c r="T23" s="93"/>
      <c r="U23" s="94"/>
      <c r="V23" s="92">
        <f>IF(H23=7,0,IF(H23=8,0,IF(H23=9,0,M23*【積算根拠及び契約単価】!$R$23)))</f>
        <v>0</v>
      </c>
      <c r="W23" s="93"/>
      <c r="X23" s="94"/>
      <c r="Y23" s="66">
        <f t="shared" si="0"/>
        <v>0</v>
      </c>
      <c r="Z23" s="66"/>
      <c r="AA23" s="66"/>
      <c r="AB23" s="66"/>
    </row>
    <row r="24" spans="1:28" ht="15" customHeight="1" x14ac:dyDescent="0.15">
      <c r="A24" s="30"/>
      <c r="B24" s="30"/>
      <c r="C24" s="1"/>
      <c r="D24" s="30"/>
      <c r="E24" s="55" t="s">
        <v>26</v>
      </c>
      <c r="F24" s="56"/>
      <c r="G24" s="57"/>
      <c r="H24" s="95">
        <v>4</v>
      </c>
      <c r="I24" s="96"/>
      <c r="J24" s="62">
        <v>34</v>
      </c>
      <c r="K24" s="63"/>
      <c r="L24" s="64"/>
      <c r="M24" s="62">
        <v>169</v>
      </c>
      <c r="N24" s="63"/>
      <c r="O24" s="64"/>
      <c r="P24" s="92">
        <f>J24*【積算根拠及び契約単価】!$R$21</f>
        <v>0</v>
      </c>
      <c r="Q24" s="93"/>
      <c r="R24" s="94"/>
      <c r="S24" s="92">
        <f>IF(H24=7,M24*【積算根拠及び契約単価】!$R$22,IF(H24=8,M24*【積算根拠及び契約単価】!$R$22,IF(H24=9,M24*【積算根拠及び契約単価】!$R$22,0)))</f>
        <v>0</v>
      </c>
      <c r="T24" s="93"/>
      <c r="U24" s="94"/>
      <c r="V24" s="92">
        <f>IF(H24=7,0,IF(H24=8,0,IF(H24=9,0,M24*【積算根拠及び契約単価】!$R$23)))</f>
        <v>0</v>
      </c>
      <c r="W24" s="93"/>
      <c r="X24" s="94"/>
      <c r="Y24" s="66">
        <f t="shared" si="0"/>
        <v>0</v>
      </c>
      <c r="Z24" s="66"/>
      <c r="AA24" s="66"/>
      <c r="AB24" s="66"/>
    </row>
    <row r="25" spans="1:28" ht="15" customHeight="1" x14ac:dyDescent="0.15">
      <c r="A25" s="30"/>
      <c r="B25" s="30"/>
      <c r="C25" s="1"/>
      <c r="D25" s="30"/>
      <c r="E25" s="55" t="s">
        <v>26</v>
      </c>
      <c r="F25" s="56"/>
      <c r="G25" s="57"/>
      <c r="H25" s="95">
        <v>5</v>
      </c>
      <c r="I25" s="96"/>
      <c r="J25" s="62">
        <v>34</v>
      </c>
      <c r="K25" s="63"/>
      <c r="L25" s="64"/>
      <c r="M25" s="62">
        <v>163</v>
      </c>
      <c r="N25" s="63"/>
      <c r="O25" s="64"/>
      <c r="P25" s="92">
        <f>J25*【積算根拠及び契約単価】!$R$21</f>
        <v>0</v>
      </c>
      <c r="Q25" s="93"/>
      <c r="R25" s="94"/>
      <c r="S25" s="92">
        <f>IF(H25=7,M25*【積算根拠及び契約単価】!$R$22,IF(H25=8,M25*【積算根拠及び契約単価】!$R$22,IF(H25=9,M25*【積算根拠及び契約単価】!$R$22,0)))</f>
        <v>0</v>
      </c>
      <c r="T25" s="93"/>
      <c r="U25" s="94"/>
      <c r="V25" s="92">
        <f>IF(H25=7,0,IF(H25=8,0,IF(H25=9,0,M25*【積算根拠及び契約単価】!$R$23)))</f>
        <v>0</v>
      </c>
      <c r="W25" s="93"/>
      <c r="X25" s="94"/>
      <c r="Y25" s="66">
        <f>ROUNDDOWN(P25+S25+V25,0)</f>
        <v>0</v>
      </c>
      <c r="Z25" s="66"/>
      <c r="AA25" s="66"/>
      <c r="AB25" s="66"/>
    </row>
    <row r="26" spans="1:28" ht="15" customHeight="1" x14ac:dyDescent="0.15">
      <c r="A26" s="30"/>
      <c r="B26" s="30"/>
      <c r="C26" s="1"/>
      <c r="D26" s="30"/>
      <c r="E26" s="55" t="s">
        <v>26</v>
      </c>
      <c r="F26" s="56"/>
      <c r="G26" s="57"/>
      <c r="H26" s="95">
        <v>6</v>
      </c>
      <c r="I26" s="96"/>
      <c r="J26" s="62">
        <v>34</v>
      </c>
      <c r="K26" s="63"/>
      <c r="L26" s="64"/>
      <c r="M26" s="62">
        <v>139</v>
      </c>
      <c r="N26" s="63"/>
      <c r="O26" s="64"/>
      <c r="P26" s="92">
        <f>J26*【積算根拠及び契約単価】!$R$21</f>
        <v>0</v>
      </c>
      <c r="Q26" s="93"/>
      <c r="R26" s="94"/>
      <c r="S26" s="92">
        <f>IF(H26=7,M26*【積算根拠及び契約単価】!$R$22,IF(H26=8,M26*【積算根拠及び契約単価】!$R$22,IF(H26=9,M26*【積算根拠及び契約単価】!$R$22,0)))</f>
        <v>0</v>
      </c>
      <c r="T26" s="93"/>
      <c r="U26" s="94"/>
      <c r="V26" s="92">
        <f>IF(H26=7,0,IF(H26=8,0,IF(H26=9,0,M26*【積算根拠及び契約単価】!$R$23)))</f>
        <v>0</v>
      </c>
      <c r="W26" s="93"/>
      <c r="X26" s="94"/>
      <c r="Y26" s="66">
        <f t="shared" si="0"/>
        <v>0</v>
      </c>
      <c r="Z26" s="66"/>
      <c r="AA26" s="66"/>
      <c r="AB26" s="66"/>
    </row>
    <row r="27" spans="1:28" ht="15" customHeight="1" x14ac:dyDescent="0.15">
      <c r="A27" s="30"/>
      <c r="B27" s="30"/>
      <c r="C27" s="1"/>
      <c r="D27" s="30"/>
      <c r="E27" s="55" t="s">
        <v>26</v>
      </c>
      <c r="F27" s="56"/>
      <c r="G27" s="57"/>
      <c r="H27" s="95">
        <v>7</v>
      </c>
      <c r="I27" s="96"/>
      <c r="J27" s="62">
        <v>34</v>
      </c>
      <c r="K27" s="63"/>
      <c r="L27" s="64"/>
      <c r="M27" s="62">
        <v>173</v>
      </c>
      <c r="N27" s="63"/>
      <c r="O27" s="64"/>
      <c r="P27" s="92">
        <f>J27*【積算根拠及び契約単価】!$R$21</f>
        <v>0</v>
      </c>
      <c r="Q27" s="93"/>
      <c r="R27" s="94"/>
      <c r="S27" s="92">
        <f>IF(H27=7,M27*【積算根拠及び契約単価】!$R$22,IF(H27=8,M27*【積算根拠及び契約単価】!$R$22,IF(H27=9,M27*【積算根拠及び契約単価】!$R$22,0)))</f>
        <v>0</v>
      </c>
      <c r="T27" s="93"/>
      <c r="U27" s="94"/>
      <c r="V27" s="92">
        <f>IF(H27=7,0,IF(H27=8,0,IF(H27=9,0,M27*【積算根拠及び契約単価】!$R$23)))</f>
        <v>0</v>
      </c>
      <c r="W27" s="93"/>
      <c r="X27" s="94"/>
      <c r="Y27" s="123">
        <f t="shared" si="0"/>
        <v>0</v>
      </c>
      <c r="Z27" s="124"/>
      <c r="AA27" s="124"/>
      <c r="AB27" s="125"/>
    </row>
    <row r="28" spans="1:28" ht="15" customHeight="1" x14ac:dyDescent="0.15">
      <c r="A28" s="30"/>
      <c r="B28" s="30"/>
      <c r="C28" s="1"/>
      <c r="D28" s="30"/>
      <c r="E28" s="55" t="s">
        <v>26</v>
      </c>
      <c r="F28" s="56"/>
      <c r="G28" s="57"/>
      <c r="H28" s="95">
        <v>8</v>
      </c>
      <c r="I28" s="96"/>
      <c r="J28" s="62">
        <v>34</v>
      </c>
      <c r="K28" s="63"/>
      <c r="L28" s="64"/>
      <c r="M28" s="62">
        <v>167</v>
      </c>
      <c r="N28" s="63"/>
      <c r="O28" s="64"/>
      <c r="P28" s="92">
        <f>J28*【積算根拠及び契約単価】!$R$21</f>
        <v>0</v>
      </c>
      <c r="Q28" s="93"/>
      <c r="R28" s="94"/>
      <c r="S28" s="92">
        <f>IF(H28=7,M28*【積算根拠及び契約単価】!$R$22,IF(H28=8,M28*【積算根拠及び契約単価】!$R$22,IF(H28=9,M28*【積算根拠及び契約単価】!$R$22,0)))</f>
        <v>0</v>
      </c>
      <c r="T28" s="93"/>
      <c r="U28" s="94"/>
      <c r="V28" s="92">
        <f>IF(H28=7,0,IF(H28=8,0,IF(H28=9,0,M28*【積算根拠及び契約単価】!$R$23)))</f>
        <v>0</v>
      </c>
      <c r="W28" s="93"/>
      <c r="X28" s="94"/>
      <c r="Y28" s="66">
        <f t="shared" si="0"/>
        <v>0</v>
      </c>
      <c r="Z28" s="66"/>
      <c r="AA28" s="66"/>
      <c r="AB28" s="66"/>
    </row>
    <row r="29" spans="1:28" ht="15" customHeight="1" x14ac:dyDescent="0.15">
      <c r="A29" s="30"/>
      <c r="B29" s="30"/>
      <c r="C29" s="1"/>
      <c r="D29" s="30"/>
      <c r="E29" s="55" t="s">
        <v>26</v>
      </c>
      <c r="F29" s="56"/>
      <c r="G29" s="57"/>
      <c r="H29" s="95">
        <v>9</v>
      </c>
      <c r="I29" s="96"/>
      <c r="J29" s="62">
        <v>34</v>
      </c>
      <c r="K29" s="63"/>
      <c r="L29" s="64"/>
      <c r="M29" s="62">
        <v>142</v>
      </c>
      <c r="N29" s="63"/>
      <c r="O29" s="64"/>
      <c r="P29" s="92">
        <f>J29*【積算根拠及び契約単価】!$R$21</f>
        <v>0</v>
      </c>
      <c r="Q29" s="93"/>
      <c r="R29" s="94"/>
      <c r="S29" s="92">
        <f>IF(H29=7,M29*【積算根拠及び契約単価】!$R$22,IF(H29=8,M29*【積算根拠及び契約単価】!$R$22,IF(H29=9,M29*【積算根拠及び契約単価】!$R$22,0)))</f>
        <v>0</v>
      </c>
      <c r="T29" s="93"/>
      <c r="U29" s="94"/>
      <c r="V29" s="92">
        <f>IF(H29=7,0,IF(H29=8,0,IF(H29=9,0,M29*【積算根拠及び契約単価】!$R$23)))</f>
        <v>0</v>
      </c>
      <c r="W29" s="93"/>
      <c r="X29" s="94"/>
      <c r="Y29" s="66">
        <f t="shared" si="0"/>
        <v>0</v>
      </c>
      <c r="Z29" s="66"/>
      <c r="AA29" s="66"/>
      <c r="AB29" s="66"/>
    </row>
    <row r="30" spans="1:28" ht="15" customHeight="1" x14ac:dyDescent="0.15">
      <c r="A30" s="30"/>
      <c r="B30" s="30"/>
      <c r="C30" s="1"/>
      <c r="D30" s="30"/>
      <c r="E30" s="55" t="s">
        <v>26</v>
      </c>
      <c r="F30" s="56"/>
      <c r="G30" s="57"/>
      <c r="H30" s="95">
        <v>10</v>
      </c>
      <c r="I30" s="96"/>
      <c r="J30" s="62">
        <v>34</v>
      </c>
      <c r="K30" s="63"/>
      <c r="L30" s="64"/>
      <c r="M30" s="62">
        <v>139</v>
      </c>
      <c r="N30" s="63"/>
      <c r="O30" s="64"/>
      <c r="P30" s="92">
        <f>J30*【積算根拠及び契約単価】!$R$21</f>
        <v>0</v>
      </c>
      <c r="Q30" s="93"/>
      <c r="R30" s="94"/>
      <c r="S30" s="92">
        <f>IF(H30=7,M30*【積算根拠及び契約単価】!$R$22,IF(H30=8,M30*【積算根拠及び契約単価】!$R$22,IF(H30=9,M30*【積算根拠及び契約単価】!$R$22,0)))</f>
        <v>0</v>
      </c>
      <c r="T30" s="93"/>
      <c r="U30" s="94"/>
      <c r="V30" s="92">
        <f>IF(H30=7,0,IF(H30=8,0,IF(H30=9,0,M30*【積算根拠及び契約単価】!$R$23)))</f>
        <v>0</v>
      </c>
      <c r="W30" s="93"/>
      <c r="X30" s="94"/>
      <c r="Y30" s="66">
        <f t="shared" si="0"/>
        <v>0</v>
      </c>
      <c r="Z30" s="66"/>
      <c r="AA30" s="66"/>
      <c r="AB30" s="66"/>
    </row>
    <row r="31" spans="1:28" ht="15" customHeight="1" x14ac:dyDescent="0.15">
      <c r="A31" s="30"/>
      <c r="B31" s="30"/>
      <c r="C31" s="1"/>
      <c r="D31" s="30"/>
      <c r="E31" s="55" t="s">
        <v>26</v>
      </c>
      <c r="F31" s="56"/>
      <c r="G31" s="57"/>
      <c r="H31" s="95">
        <v>11</v>
      </c>
      <c r="I31" s="96"/>
      <c r="J31" s="62">
        <v>34</v>
      </c>
      <c r="K31" s="63"/>
      <c r="L31" s="64"/>
      <c r="M31" s="62">
        <v>150</v>
      </c>
      <c r="N31" s="63"/>
      <c r="O31" s="64"/>
      <c r="P31" s="92">
        <f>J31*【積算根拠及び契約単価】!$R$21</f>
        <v>0</v>
      </c>
      <c r="Q31" s="93"/>
      <c r="R31" s="94"/>
      <c r="S31" s="92">
        <f>IF(H31=7,M31*【積算根拠及び契約単価】!$R$22,IF(H31=8,M31*【積算根拠及び契約単価】!$R$22,IF(H31=9,M31*【積算根拠及び契約単価】!$R$22,0)))</f>
        <v>0</v>
      </c>
      <c r="T31" s="93"/>
      <c r="U31" s="94"/>
      <c r="V31" s="92">
        <f>IF(H31=7,0,IF(H31=8,0,IF(H31=9,0,M31*【積算根拠及び契約単価】!$R$23)))</f>
        <v>0</v>
      </c>
      <c r="W31" s="93"/>
      <c r="X31" s="94"/>
      <c r="Y31" s="66">
        <f t="shared" si="0"/>
        <v>0</v>
      </c>
      <c r="Z31" s="66"/>
      <c r="AA31" s="66"/>
      <c r="AB31" s="66"/>
    </row>
    <row r="32" spans="1:28" ht="15" customHeight="1" x14ac:dyDescent="0.15">
      <c r="A32" s="30"/>
      <c r="B32" s="30"/>
      <c r="C32" s="1"/>
      <c r="D32" s="30"/>
      <c r="E32" s="55" t="s">
        <v>26</v>
      </c>
      <c r="F32" s="56"/>
      <c r="G32" s="57"/>
      <c r="H32" s="95">
        <v>12</v>
      </c>
      <c r="I32" s="96"/>
      <c r="J32" s="62">
        <v>34</v>
      </c>
      <c r="K32" s="63"/>
      <c r="L32" s="64"/>
      <c r="M32" s="62">
        <v>163</v>
      </c>
      <c r="N32" s="63"/>
      <c r="O32" s="64"/>
      <c r="P32" s="92">
        <f>J32*【積算根拠及び契約単価】!$R$21</f>
        <v>0</v>
      </c>
      <c r="Q32" s="93"/>
      <c r="R32" s="94"/>
      <c r="S32" s="92">
        <f>IF(H32=7,M32*【積算根拠及び契約単価】!$R$22,IF(H32=8,M32*【積算根拠及び契約単価】!$R$22,IF(H32=9,M32*【積算根拠及び契約単価】!$R$22,0)))</f>
        <v>0</v>
      </c>
      <c r="T32" s="93"/>
      <c r="U32" s="94"/>
      <c r="V32" s="92">
        <f>IF(H32=7,0,IF(H32=8,0,IF(H32=9,0,M32*【積算根拠及び契約単価】!$R$23)))</f>
        <v>0</v>
      </c>
      <c r="W32" s="93"/>
      <c r="X32" s="94"/>
      <c r="Y32" s="66">
        <f t="shared" si="0"/>
        <v>0</v>
      </c>
      <c r="Z32" s="66"/>
      <c r="AA32" s="66"/>
      <c r="AB32" s="66"/>
    </row>
    <row r="33" spans="1:28" ht="15" customHeight="1" x14ac:dyDescent="0.15">
      <c r="A33" s="30"/>
      <c r="B33" s="30"/>
      <c r="C33" s="1"/>
      <c r="D33" s="30"/>
      <c r="E33" s="55" t="s">
        <v>31</v>
      </c>
      <c r="F33" s="56"/>
      <c r="G33" s="57"/>
      <c r="H33" s="95">
        <v>1</v>
      </c>
      <c r="I33" s="96"/>
      <c r="J33" s="62">
        <v>34</v>
      </c>
      <c r="K33" s="63"/>
      <c r="L33" s="64"/>
      <c r="M33" s="62">
        <v>175</v>
      </c>
      <c r="N33" s="63"/>
      <c r="O33" s="64"/>
      <c r="P33" s="92">
        <f>J33*【積算根拠及び契約単価】!$R$21</f>
        <v>0</v>
      </c>
      <c r="Q33" s="93"/>
      <c r="R33" s="94"/>
      <c r="S33" s="92">
        <f>IF(H33=7,M33*【積算根拠及び契約単価】!$R$22,IF(H33=8,M33*【積算根拠及び契約単価】!$R$22,IF(H33=9,M33*【積算根拠及び契約単価】!$R$22,0)))</f>
        <v>0</v>
      </c>
      <c r="T33" s="93"/>
      <c r="U33" s="94"/>
      <c r="V33" s="92">
        <f>IF(H33=7,0,IF(H33=8,0,IF(H33=9,0,M33*【積算根拠及び契約単価】!$R$23)))</f>
        <v>0</v>
      </c>
      <c r="W33" s="93"/>
      <c r="X33" s="94"/>
      <c r="Y33" s="66">
        <f t="shared" si="0"/>
        <v>0</v>
      </c>
      <c r="Z33" s="66"/>
      <c r="AA33" s="66"/>
      <c r="AB33" s="66"/>
    </row>
    <row r="34" spans="1:28" ht="15" customHeight="1" x14ac:dyDescent="0.15">
      <c r="A34" s="30"/>
      <c r="B34" s="30"/>
      <c r="C34" s="1"/>
      <c r="D34" s="30"/>
      <c r="E34" s="55" t="s">
        <v>31</v>
      </c>
      <c r="F34" s="56"/>
      <c r="G34" s="57"/>
      <c r="H34" s="95">
        <v>2</v>
      </c>
      <c r="I34" s="96"/>
      <c r="J34" s="62">
        <v>34</v>
      </c>
      <c r="K34" s="63"/>
      <c r="L34" s="64"/>
      <c r="M34" s="62">
        <v>143</v>
      </c>
      <c r="N34" s="63"/>
      <c r="O34" s="64"/>
      <c r="P34" s="92">
        <f>J34*【積算根拠及び契約単価】!$R$21</f>
        <v>0</v>
      </c>
      <c r="Q34" s="93"/>
      <c r="R34" s="94"/>
      <c r="S34" s="92">
        <f>IF(H34=7,M34*【積算根拠及び契約単価】!$R$22,IF(H34=8,M34*【積算根拠及び契約単価】!$R$22,IF(H34=9,M34*【積算根拠及び契約単価】!$R$22,0)))</f>
        <v>0</v>
      </c>
      <c r="T34" s="93"/>
      <c r="U34" s="94"/>
      <c r="V34" s="92">
        <f>IF(H34=7,0,IF(H34=8,0,IF(H34=9,0,M34*【積算根拠及び契約単価】!$R$23)))</f>
        <v>0</v>
      </c>
      <c r="W34" s="93"/>
      <c r="X34" s="94"/>
      <c r="Y34" s="66">
        <f t="shared" si="0"/>
        <v>0</v>
      </c>
      <c r="Z34" s="66"/>
      <c r="AA34" s="66"/>
      <c r="AB34" s="66"/>
    </row>
    <row r="35" spans="1:28" ht="15" customHeight="1" x14ac:dyDescent="0.15">
      <c r="A35" s="30"/>
      <c r="B35" s="30"/>
      <c r="C35" s="1"/>
      <c r="D35" s="30"/>
      <c r="E35" s="55" t="s">
        <v>31</v>
      </c>
      <c r="F35" s="56"/>
      <c r="G35" s="57"/>
      <c r="H35" s="95">
        <v>3</v>
      </c>
      <c r="I35" s="96"/>
      <c r="J35" s="62">
        <v>34</v>
      </c>
      <c r="K35" s="63"/>
      <c r="L35" s="64"/>
      <c r="M35" s="62">
        <v>146</v>
      </c>
      <c r="N35" s="63"/>
      <c r="O35" s="64"/>
      <c r="P35" s="92">
        <f>J35*【積算根拠及び契約単価】!$R$21</f>
        <v>0</v>
      </c>
      <c r="Q35" s="93"/>
      <c r="R35" s="94"/>
      <c r="S35" s="92">
        <f>IF(H35=7,M35*【積算根拠及び契約単価】!$R$22,IF(H35=8,M35*【積算根拠及び契約単価】!$R$22,IF(H35=9,M35*【積算根拠及び契約単価】!$R$22,0)))</f>
        <v>0</v>
      </c>
      <c r="T35" s="93"/>
      <c r="U35" s="94"/>
      <c r="V35" s="92">
        <f>IF(H35=7,0,IF(H35=8,0,IF(H35=9,0,M35*【積算根拠及び契約単価】!$R$23)))</f>
        <v>0</v>
      </c>
      <c r="W35" s="93"/>
      <c r="X35" s="94"/>
      <c r="Y35" s="66">
        <f t="shared" si="0"/>
        <v>0</v>
      </c>
      <c r="Z35" s="66"/>
      <c r="AA35" s="66"/>
      <c r="AB35" s="66"/>
    </row>
    <row r="36" spans="1:28" ht="15" customHeight="1" x14ac:dyDescent="0.15">
      <c r="A36" s="30"/>
      <c r="B36" s="30"/>
      <c r="C36" s="1"/>
      <c r="D36" s="30"/>
      <c r="E36" s="30"/>
      <c r="F36" s="3"/>
    </row>
    <row r="37" spans="1:28" ht="15" customHeight="1" x14ac:dyDescent="0.15">
      <c r="A37" s="30"/>
      <c r="B37" s="30"/>
      <c r="C37" s="1"/>
      <c r="D37" s="30"/>
      <c r="E37" s="30"/>
      <c r="F37" s="3"/>
      <c r="S37" s="62" t="s">
        <v>32</v>
      </c>
      <c r="T37" s="63"/>
      <c r="U37" s="63"/>
      <c r="V37" s="63"/>
      <c r="W37" s="63"/>
      <c r="X37" s="64"/>
      <c r="Y37" s="66">
        <f>SUM(Y12:AB35)</f>
        <v>0</v>
      </c>
      <c r="Z37" s="66"/>
      <c r="AA37" s="66"/>
      <c r="AB37" s="66"/>
    </row>
    <row r="38" spans="1:28" ht="15" customHeight="1" x14ac:dyDescent="0.15">
      <c r="A38" s="30"/>
      <c r="B38" s="30"/>
      <c r="C38" s="1"/>
      <c r="D38" s="30"/>
      <c r="E38" s="30"/>
      <c r="F38" s="3"/>
    </row>
    <row r="39" spans="1:28" s="20" customFormat="1" ht="15" customHeight="1" x14ac:dyDescent="0.15">
      <c r="A39" s="32"/>
      <c r="B39" s="32"/>
      <c r="C39" s="21"/>
      <c r="D39" s="32"/>
      <c r="E39" s="32" t="s">
        <v>240</v>
      </c>
      <c r="F39" s="22"/>
    </row>
    <row r="40" spans="1:28" s="20" customFormat="1" ht="15" customHeight="1" x14ac:dyDescent="0.15">
      <c r="A40" s="32"/>
      <c r="B40" s="32"/>
      <c r="C40" s="21"/>
      <c r="D40" s="32"/>
      <c r="E40" s="32" t="s">
        <v>245</v>
      </c>
      <c r="F40" s="22"/>
    </row>
    <row r="41" spans="1:28" s="20" customFormat="1" ht="15" customHeight="1" x14ac:dyDescent="0.15">
      <c r="A41" s="32"/>
      <c r="B41" s="32"/>
      <c r="C41" s="21"/>
      <c r="D41" s="32"/>
      <c r="E41" s="32" t="s">
        <v>246</v>
      </c>
      <c r="F41" s="22"/>
    </row>
    <row r="42" spans="1:28" ht="15" customHeight="1" x14ac:dyDescent="0.15">
      <c r="A42" s="30"/>
      <c r="B42" s="30"/>
      <c r="C42" s="1"/>
      <c r="D42" s="30"/>
      <c r="E42" s="30" t="s">
        <v>33</v>
      </c>
      <c r="F42" s="3"/>
    </row>
    <row r="43" spans="1:28" ht="15" customHeight="1" x14ac:dyDescent="0.15">
      <c r="A43" s="30"/>
      <c r="B43" s="30"/>
      <c r="C43" s="1"/>
      <c r="D43" s="30"/>
      <c r="E43" s="30" t="s">
        <v>255</v>
      </c>
      <c r="F43" s="3"/>
    </row>
    <row r="44" spans="1:28" ht="15" customHeight="1" x14ac:dyDescent="0.15">
      <c r="A44" s="30"/>
      <c r="B44" s="30"/>
      <c r="C44" s="1"/>
      <c r="D44" s="30"/>
      <c r="E44" s="30" t="s">
        <v>253</v>
      </c>
      <c r="F44" s="3"/>
    </row>
    <row r="45" spans="1:28" ht="15" customHeight="1" x14ac:dyDescent="0.15">
      <c r="A45" s="30"/>
      <c r="B45" s="30"/>
      <c r="C45" s="1"/>
      <c r="D45" s="30"/>
      <c r="E45" s="30" t="s">
        <v>254</v>
      </c>
      <c r="F45" s="3"/>
    </row>
    <row r="46" spans="1:28" ht="15" customHeight="1" x14ac:dyDescent="0.15">
      <c r="A46" s="30"/>
      <c r="B46" s="30"/>
      <c r="C46" s="1"/>
      <c r="E46" s="30" t="s">
        <v>133</v>
      </c>
      <c r="F46" s="3"/>
    </row>
    <row r="47" spans="1:28" ht="15" customHeight="1" x14ac:dyDescent="0.15">
      <c r="A47" s="30"/>
      <c r="B47" s="30"/>
      <c r="C47" s="1"/>
      <c r="E47" s="33" t="s">
        <v>134</v>
      </c>
    </row>
    <row r="48" spans="1:28" ht="15" customHeight="1" x14ac:dyDescent="0.15">
      <c r="A48" s="30"/>
      <c r="B48" s="30"/>
      <c r="C48" s="1"/>
      <c r="E48" s="33" t="s">
        <v>135</v>
      </c>
    </row>
    <row r="49" spans="1:28" ht="15" customHeight="1" x14ac:dyDescent="0.15">
      <c r="A49" s="30"/>
      <c r="B49" s="30"/>
      <c r="C49" s="1"/>
      <c r="E49" s="33" t="s">
        <v>136</v>
      </c>
    </row>
    <row r="50" spans="1:28" ht="15" customHeight="1" x14ac:dyDescent="0.15">
      <c r="A50" s="30"/>
      <c r="B50" s="30"/>
      <c r="C50" s="1"/>
      <c r="E50" s="33" t="s">
        <v>137</v>
      </c>
    </row>
    <row r="51" spans="1:28" ht="15" customHeight="1" x14ac:dyDescent="0.15">
      <c r="A51" s="30"/>
      <c r="B51" s="30"/>
      <c r="C51" s="1"/>
      <c r="E51" s="20" t="s">
        <v>251</v>
      </c>
    </row>
    <row r="52" spans="1:28" ht="15" customHeight="1" x14ac:dyDescent="0.15">
      <c r="A52" s="30"/>
      <c r="B52" s="30"/>
      <c r="C52" s="1"/>
      <c r="D52" s="30"/>
      <c r="E52" s="32" t="s">
        <v>252</v>
      </c>
      <c r="F52" s="3"/>
    </row>
    <row r="53" spans="1:28" ht="15" customHeight="1" x14ac:dyDescent="0.15">
      <c r="A53" s="30"/>
      <c r="B53" s="30"/>
      <c r="C53" s="1"/>
      <c r="D53" s="30"/>
      <c r="E53" s="32" t="s">
        <v>274</v>
      </c>
      <c r="F53" s="3"/>
    </row>
    <row r="54" spans="1:28" ht="15" customHeight="1" x14ac:dyDescent="0.15">
      <c r="A54" s="30"/>
      <c r="B54" s="30"/>
      <c r="C54" s="1"/>
      <c r="D54" s="30"/>
      <c r="E54" s="30"/>
      <c r="F54" s="3"/>
    </row>
    <row r="55" spans="1:28" ht="15" customHeight="1" x14ac:dyDescent="0.15">
      <c r="A55" s="30"/>
      <c r="B55" s="30"/>
      <c r="C55" s="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8" ht="15" customHeight="1" x14ac:dyDescent="0.15">
      <c r="A56" s="30"/>
      <c r="B56" s="30"/>
      <c r="C56" s="1"/>
      <c r="D56" s="31" t="s">
        <v>126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8" ht="15" customHeight="1" x14ac:dyDescent="0.15">
      <c r="A57" s="30"/>
      <c r="B57" s="30"/>
      <c r="C57" s="1"/>
      <c r="E57" s="30"/>
      <c r="F57" s="3"/>
    </row>
    <row r="58" spans="1:28" ht="15" customHeight="1" x14ac:dyDescent="0.15">
      <c r="A58" s="30"/>
      <c r="B58" s="30"/>
      <c r="C58" s="1"/>
      <c r="D58" s="30"/>
      <c r="E58" s="30"/>
      <c r="F58" s="3"/>
    </row>
    <row r="59" spans="1:28" ht="15" customHeight="1" x14ac:dyDescent="0.15">
      <c r="A59" s="30"/>
      <c r="B59" s="30"/>
      <c r="C59" s="1"/>
      <c r="D59" s="30"/>
      <c r="E59" s="37" t="s">
        <v>127</v>
      </c>
      <c r="F59" s="37"/>
      <c r="G59" s="37"/>
      <c r="H59" s="5" t="s">
        <v>128</v>
      </c>
      <c r="I59" s="103" t="s">
        <v>72</v>
      </c>
      <c r="J59" s="103"/>
      <c r="K59" s="103"/>
    </row>
    <row r="60" spans="1:28" ht="15" customHeight="1" x14ac:dyDescent="0.15">
      <c r="A60" s="30"/>
      <c r="B60" s="30"/>
      <c r="C60" s="1"/>
      <c r="D60" s="30"/>
      <c r="E60" s="37" t="s">
        <v>4</v>
      </c>
      <c r="F60" s="37"/>
      <c r="G60" s="37"/>
      <c r="H60" s="5" t="s">
        <v>128</v>
      </c>
      <c r="I60" s="122" t="s">
        <v>139</v>
      </c>
      <c r="J60" s="122"/>
      <c r="K60" s="122"/>
      <c r="L60" s="122"/>
      <c r="M60" s="122"/>
      <c r="N60" s="122"/>
      <c r="O60" s="122"/>
      <c r="P60" s="122"/>
    </row>
    <row r="61" spans="1:28" ht="15" customHeight="1" x14ac:dyDescent="0.15">
      <c r="A61" s="30"/>
      <c r="B61" s="30"/>
      <c r="C61" s="1"/>
      <c r="D61" s="30"/>
      <c r="E61" s="37" t="s">
        <v>6</v>
      </c>
      <c r="F61" s="37"/>
      <c r="G61" s="37"/>
      <c r="H61" s="5" t="s">
        <v>128</v>
      </c>
      <c r="I61" s="122" t="s">
        <v>130</v>
      </c>
      <c r="J61" s="122"/>
      <c r="K61" s="122"/>
      <c r="L61" s="122"/>
      <c r="M61" s="122"/>
      <c r="N61" s="122"/>
      <c r="O61" s="122"/>
      <c r="P61" s="122"/>
    </row>
    <row r="62" spans="1:28" ht="15" customHeight="1" x14ac:dyDescent="0.15">
      <c r="A62" s="30"/>
      <c r="B62" s="30"/>
      <c r="C62" s="1"/>
      <c r="D62" s="30"/>
      <c r="E62" s="30"/>
      <c r="F62" s="30"/>
      <c r="G62" s="5"/>
    </row>
    <row r="63" spans="1:28" ht="15" customHeight="1" x14ac:dyDescent="0.15">
      <c r="A63" s="30"/>
      <c r="B63" s="30"/>
      <c r="C63" s="1"/>
      <c r="D63" s="30"/>
      <c r="E63" s="104" t="s">
        <v>8</v>
      </c>
      <c r="F63" s="105"/>
      <c r="G63" s="105"/>
      <c r="H63" s="105"/>
      <c r="I63" s="106"/>
      <c r="J63" s="113" t="s">
        <v>131</v>
      </c>
      <c r="K63" s="114"/>
      <c r="L63" s="115"/>
      <c r="M63" s="113" t="s">
        <v>9</v>
      </c>
      <c r="N63" s="114"/>
      <c r="O63" s="115"/>
      <c r="P63" s="113" t="s">
        <v>132</v>
      </c>
      <c r="Q63" s="114"/>
      <c r="R63" s="115"/>
      <c r="S63" s="62" t="s">
        <v>11</v>
      </c>
      <c r="T63" s="63"/>
      <c r="U63" s="63"/>
      <c r="V63" s="63"/>
      <c r="W63" s="63"/>
      <c r="X63" s="64"/>
      <c r="Y63" s="40" t="s">
        <v>12</v>
      </c>
      <c r="Z63" s="40"/>
      <c r="AA63" s="40"/>
      <c r="AB63" s="40"/>
    </row>
    <row r="64" spans="1:28" ht="15" customHeight="1" x14ac:dyDescent="0.15">
      <c r="A64" s="30"/>
      <c r="B64" s="30"/>
      <c r="C64" s="1"/>
      <c r="D64" s="30"/>
      <c r="E64" s="107"/>
      <c r="F64" s="108"/>
      <c r="G64" s="108"/>
      <c r="H64" s="108"/>
      <c r="I64" s="109"/>
      <c r="J64" s="116"/>
      <c r="K64" s="117"/>
      <c r="L64" s="118"/>
      <c r="M64" s="116"/>
      <c r="N64" s="117"/>
      <c r="O64" s="118"/>
      <c r="P64" s="116"/>
      <c r="Q64" s="117"/>
      <c r="R64" s="118"/>
      <c r="S64" s="97" t="s">
        <v>46</v>
      </c>
      <c r="T64" s="98"/>
      <c r="U64" s="99"/>
      <c r="V64" s="97" t="s">
        <v>50</v>
      </c>
      <c r="W64" s="98"/>
      <c r="X64" s="99"/>
      <c r="Y64" s="40"/>
      <c r="Z64" s="40"/>
      <c r="AA64" s="40"/>
      <c r="AB64" s="40"/>
    </row>
    <row r="65" spans="1:29" ht="15" customHeight="1" x14ac:dyDescent="0.15">
      <c r="A65" s="30"/>
      <c r="B65" s="30"/>
      <c r="C65" s="1"/>
      <c r="D65" s="30"/>
      <c r="E65" s="110"/>
      <c r="F65" s="111"/>
      <c r="G65" s="111"/>
      <c r="H65" s="111"/>
      <c r="I65" s="112"/>
      <c r="J65" s="119"/>
      <c r="K65" s="120"/>
      <c r="L65" s="121"/>
      <c r="M65" s="119"/>
      <c r="N65" s="120"/>
      <c r="O65" s="121"/>
      <c r="P65" s="119"/>
      <c r="Q65" s="120"/>
      <c r="R65" s="121"/>
      <c r="S65" s="100"/>
      <c r="T65" s="101"/>
      <c r="U65" s="102"/>
      <c r="V65" s="100"/>
      <c r="W65" s="101"/>
      <c r="X65" s="102"/>
      <c r="Y65" s="40"/>
      <c r="Z65" s="40"/>
      <c r="AA65" s="40"/>
      <c r="AB65" s="40"/>
    </row>
    <row r="66" spans="1:29" ht="15" customHeight="1" x14ac:dyDescent="0.15">
      <c r="A66" s="30"/>
      <c r="B66" s="30"/>
      <c r="C66" s="1"/>
      <c r="D66" s="30"/>
      <c r="E66" s="55" t="s">
        <v>16</v>
      </c>
      <c r="F66" s="56"/>
      <c r="G66" s="57"/>
      <c r="H66" s="95">
        <v>4</v>
      </c>
      <c r="I66" s="96"/>
      <c r="J66" s="62">
        <v>13</v>
      </c>
      <c r="K66" s="63"/>
      <c r="L66" s="64"/>
      <c r="M66" s="62">
        <v>3</v>
      </c>
      <c r="N66" s="63"/>
      <c r="O66" s="64"/>
      <c r="P66" s="92">
        <f>J66*【積算根拠及び契約単価】!$R$21</f>
        <v>0</v>
      </c>
      <c r="Q66" s="93"/>
      <c r="R66" s="94"/>
      <c r="S66" s="92">
        <f>IF(H66=7,M66*【積算根拠及び契約単価】!$R$22,IF(H66=8,M66*【積算根拠及び契約単価】!$R$22,IF(H66=9,M66*【積算根拠及び契約単価】!$R$22,0)))</f>
        <v>0</v>
      </c>
      <c r="T66" s="93"/>
      <c r="U66" s="94"/>
      <c r="V66" s="92">
        <f>IF(H66=7,0,IF(H66=8,0,IF(H66=9,0,M66*【積算根拠及び契約単価】!$R$23)))</f>
        <v>0</v>
      </c>
      <c r="W66" s="93"/>
      <c r="X66" s="94"/>
      <c r="Y66" s="66">
        <f>ROUNDDOWN(P66+S66+V66,0)</f>
        <v>0</v>
      </c>
      <c r="Z66" s="66"/>
      <c r="AA66" s="66"/>
      <c r="AB66" s="66"/>
      <c r="AC66" s="7"/>
    </row>
    <row r="67" spans="1:29" ht="15" customHeight="1" x14ac:dyDescent="0.15">
      <c r="A67" s="30"/>
      <c r="B67" s="30"/>
      <c r="C67" s="1"/>
      <c r="D67" s="30"/>
      <c r="E67" s="55" t="s">
        <v>16</v>
      </c>
      <c r="F67" s="56"/>
      <c r="G67" s="57"/>
      <c r="H67" s="95">
        <v>5</v>
      </c>
      <c r="I67" s="96"/>
      <c r="J67" s="62">
        <v>13</v>
      </c>
      <c r="K67" s="63"/>
      <c r="L67" s="64"/>
      <c r="M67" s="62">
        <v>3</v>
      </c>
      <c r="N67" s="63"/>
      <c r="O67" s="64"/>
      <c r="P67" s="92">
        <f>J67*【積算根拠及び契約単価】!$R$21</f>
        <v>0</v>
      </c>
      <c r="Q67" s="93"/>
      <c r="R67" s="94"/>
      <c r="S67" s="92">
        <f>IF(H67=7,M67*【積算根拠及び契約単価】!$R$22,IF(H67=8,M67*【積算根拠及び契約単価】!$R$22,IF(H67=9,M67*【積算根拠及び契約単価】!$R$22,0)))</f>
        <v>0</v>
      </c>
      <c r="T67" s="93"/>
      <c r="U67" s="94"/>
      <c r="V67" s="92">
        <f>IF(H67=7,0,IF(H67=8,0,IF(H67=9,0,M67*【積算根拠及び契約単価】!$R$23)))</f>
        <v>0</v>
      </c>
      <c r="W67" s="93"/>
      <c r="X67" s="94"/>
      <c r="Y67" s="66">
        <f t="shared" ref="Y67:Y78" si="1">ROUNDDOWN(P67+S67+V67,0)</f>
        <v>0</v>
      </c>
      <c r="Z67" s="66"/>
      <c r="AA67" s="66"/>
      <c r="AB67" s="66"/>
    </row>
    <row r="68" spans="1:29" ht="15" customHeight="1" x14ac:dyDescent="0.15">
      <c r="A68" s="30"/>
      <c r="B68" s="30"/>
      <c r="C68" s="1"/>
      <c r="D68" s="30"/>
      <c r="E68" s="55" t="s">
        <v>16</v>
      </c>
      <c r="F68" s="56"/>
      <c r="G68" s="57"/>
      <c r="H68" s="95">
        <v>6</v>
      </c>
      <c r="I68" s="96"/>
      <c r="J68" s="62">
        <v>13</v>
      </c>
      <c r="K68" s="63"/>
      <c r="L68" s="64"/>
      <c r="M68" s="62">
        <v>4</v>
      </c>
      <c r="N68" s="63"/>
      <c r="O68" s="64"/>
      <c r="P68" s="92">
        <f>J68*【積算根拠及び契約単価】!$R$21</f>
        <v>0</v>
      </c>
      <c r="Q68" s="93"/>
      <c r="R68" s="94"/>
      <c r="S68" s="92">
        <f>IF(H68=7,M68*【積算根拠及び契約単価】!$R$22,IF(H68=8,M68*【積算根拠及び契約単価】!$R$22,IF(H68=9,M68*【積算根拠及び契約単価】!$R$22,0)))</f>
        <v>0</v>
      </c>
      <c r="T68" s="93"/>
      <c r="U68" s="94"/>
      <c r="V68" s="92">
        <f>IF(H68=7,0,IF(H68=8,0,IF(H68=9,0,M68*【積算根拠及び契約単価】!$R$23)))</f>
        <v>0</v>
      </c>
      <c r="W68" s="93"/>
      <c r="X68" s="94"/>
      <c r="Y68" s="66">
        <f t="shared" si="1"/>
        <v>0</v>
      </c>
      <c r="Z68" s="66"/>
      <c r="AA68" s="66"/>
      <c r="AB68" s="66"/>
    </row>
    <row r="69" spans="1:29" ht="15" customHeight="1" x14ac:dyDescent="0.15">
      <c r="A69" s="30"/>
      <c r="B69" s="30"/>
      <c r="C69" s="1"/>
      <c r="D69" s="30"/>
      <c r="E69" s="55" t="s">
        <v>16</v>
      </c>
      <c r="F69" s="56"/>
      <c r="G69" s="57"/>
      <c r="H69" s="95">
        <v>7</v>
      </c>
      <c r="I69" s="96"/>
      <c r="J69" s="62">
        <v>13</v>
      </c>
      <c r="K69" s="63"/>
      <c r="L69" s="64"/>
      <c r="M69" s="62">
        <v>3</v>
      </c>
      <c r="N69" s="63"/>
      <c r="O69" s="64"/>
      <c r="P69" s="92">
        <f>J69*【積算根拠及び契約単価】!$R$21</f>
        <v>0</v>
      </c>
      <c r="Q69" s="93"/>
      <c r="R69" s="94"/>
      <c r="S69" s="92">
        <f>IF(H69=7,M69*【積算根拠及び契約単価】!$R$22,IF(H69=8,M69*【積算根拠及び契約単価】!$R$22,IF(H69=9,M69*【積算根拠及び契約単価】!$R$22,0)))</f>
        <v>0</v>
      </c>
      <c r="T69" s="93"/>
      <c r="U69" s="94"/>
      <c r="V69" s="92">
        <f>IF(H69=7,0,IF(H69=8,0,IF(H69=9,0,M69*【積算根拠及び契約単価】!$R$23)))</f>
        <v>0</v>
      </c>
      <c r="W69" s="93"/>
      <c r="X69" s="94"/>
      <c r="Y69" s="66">
        <f t="shared" si="1"/>
        <v>0</v>
      </c>
      <c r="Z69" s="66"/>
      <c r="AA69" s="66"/>
      <c r="AB69" s="66"/>
    </row>
    <row r="70" spans="1:29" ht="15" customHeight="1" x14ac:dyDescent="0.15">
      <c r="A70" s="30"/>
      <c r="B70" s="30"/>
      <c r="C70" s="1"/>
      <c r="D70" s="30"/>
      <c r="E70" s="55" t="s">
        <v>16</v>
      </c>
      <c r="F70" s="56"/>
      <c r="G70" s="57"/>
      <c r="H70" s="95">
        <v>8</v>
      </c>
      <c r="I70" s="96"/>
      <c r="J70" s="62">
        <v>13</v>
      </c>
      <c r="K70" s="63"/>
      <c r="L70" s="64"/>
      <c r="M70" s="62">
        <v>2</v>
      </c>
      <c r="N70" s="63"/>
      <c r="O70" s="64"/>
      <c r="P70" s="92">
        <f>J70*【積算根拠及び契約単価】!$R$21</f>
        <v>0</v>
      </c>
      <c r="Q70" s="93"/>
      <c r="R70" s="94"/>
      <c r="S70" s="92">
        <f>IF(H70=7,M70*【積算根拠及び契約単価】!$R$22,IF(H70=8,M70*【積算根拠及び契約単価】!$R$22,IF(H70=9,M70*【積算根拠及び契約単価】!$R$22,0)))</f>
        <v>0</v>
      </c>
      <c r="T70" s="93"/>
      <c r="U70" s="94"/>
      <c r="V70" s="92">
        <f>IF(H70=7,0,IF(H70=8,0,IF(H70=9,0,M70*【積算根拠及び契約単価】!$R$23)))</f>
        <v>0</v>
      </c>
      <c r="W70" s="93"/>
      <c r="X70" s="94"/>
      <c r="Y70" s="66">
        <f t="shared" si="1"/>
        <v>0</v>
      </c>
      <c r="Z70" s="66"/>
      <c r="AA70" s="66"/>
      <c r="AB70" s="66"/>
    </row>
    <row r="71" spans="1:29" ht="15" customHeight="1" x14ac:dyDescent="0.15">
      <c r="A71" s="30"/>
      <c r="B71" s="30"/>
      <c r="C71" s="1"/>
      <c r="D71" s="30"/>
      <c r="E71" s="55" t="s">
        <v>16</v>
      </c>
      <c r="F71" s="56"/>
      <c r="G71" s="57"/>
      <c r="H71" s="95">
        <v>9</v>
      </c>
      <c r="I71" s="96"/>
      <c r="J71" s="62">
        <v>13</v>
      </c>
      <c r="K71" s="63"/>
      <c r="L71" s="64"/>
      <c r="M71" s="62">
        <v>4</v>
      </c>
      <c r="N71" s="63"/>
      <c r="O71" s="64"/>
      <c r="P71" s="92">
        <f>J71*【積算根拠及び契約単価】!$R$21</f>
        <v>0</v>
      </c>
      <c r="Q71" s="93"/>
      <c r="R71" s="94"/>
      <c r="S71" s="92">
        <f>IF(H71=7,M71*【積算根拠及び契約単価】!$R$22,IF(H71=8,M71*【積算根拠及び契約単価】!$R$22,IF(H71=9,M71*【積算根拠及び契約単価】!$R$22,0)))</f>
        <v>0</v>
      </c>
      <c r="T71" s="93"/>
      <c r="U71" s="94"/>
      <c r="V71" s="92">
        <f>IF(H71=7,0,IF(H71=8,0,IF(H71=9,0,M71*【積算根拠及び契約単価】!$R$23)))</f>
        <v>0</v>
      </c>
      <c r="W71" s="93"/>
      <c r="X71" s="94"/>
      <c r="Y71" s="66">
        <f t="shared" si="1"/>
        <v>0</v>
      </c>
      <c r="Z71" s="66"/>
      <c r="AA71" s="66"/>
      <c r="AB71" s="66"/>
    </row>
    <row r="72" spans="1:29" ht="15" customHeight="1" x14ac:dyDescent="0.15">
      <c r="A72" s="30"/>
      <c r="B72" s="30"/>
      <c r="C72" s="1"/>
      <c r="E72" s="55" t="s">
        <v>16</v>
      </c>
      <c r="F72" s="56"/>
      <c r="G72" s="57"/>
      <c r="H72" s="95">
        <v>10</v>
      </c>
      <c r="I72" s="96"/>
      <c r="J72" s="62">
        <v>13</v>
      </c>
      <c r="K72" s="63"/>
      <c r="L72" s="64"/>
      <c r="M72" s="62">
        <v>3</v>
      </c>
      <c r="N72" s="63"/>
      <c r="O72" s="64"/>
      <c r="P72" s="92">
        <f>J72*【積算根拠及び契約単価】!$R$21</f>
        <v>0</v>
      </c>
      <c r="Q72" s="93"/>
      <c r="R72" s="94"/>
      <c r="S72" s="92">
        <f>IF(H72=7,M72*【積算根拠及び契約単価】!$R$22,IF(H72=8,M72*【積算根拠及び契約単価】!$R$22,IF(H72=9,M72*【積算根拠及び契約単価】!$R$22,0)))</f>
        <v>0</v>
      </c>
      <c r="T72" s="93"/>
      <c r="U72" s="94"/>
      <c r="V72" s="92">
        <f>IF(H72=7,0,IF(H72=8,0,IF(H72=9,0,M72*【積算根拠及び契約単価】!$R$23)))</f>
        <v>0</v>
      </c>
      <c r="W72" s="93"/>
      <c r="X72" s="94"/>
      <c r="Y72" s="66">
        <f t="shared" si="1"/>
        <v>0</v>
      </c>
      <c r="Z72" s="66"/>
      <c r="AA72" s="66"/>
      <c r="AB72" s="66"/>
    </row>
    <row r="73" spans="1:29" ht="15" customHeight="1" x14ac:dyDescent="0.15">
      <c r="A73" s="30"/>
      <c r="B73" s="30"/>
      <c r="C73" s="1"/>
      <c r="E73" s="55" t="s">
        <v>16</v>
      </c>
      <c r="F73" s="56"/>
      <c r="G73" s="57"/>
      <c r="H73" s="95">
        <v>11</v>
      </c>
      <c r="I73" s="96"/>
      <c r="J73" s="62">
        <v>13</v>
      </c>
      <c r="K73" s="63"/>
      <c r="L73" s="64"/>
      <c r="M73" s="62">
        <v>2</v>
      </c>
      <c r="N73" s="63"/>
      <c r="O73" s="64"/>
      <c r="P73" s="92">
        <f>J73*【積算根拠及び契約単価】!$R$21</f>
        <v>0</v>
      </c>
      <c r="Q73" s="93"/>
      <c r="R73" s="94"/>
      <c r="S73" s="92">
        <f>IF(H73=7,M73*【積算根拠及び契約単価】!$R$22,IF(H73=8,M73*【積算根拠及び契約単価】!$R$22,IF(H73=9,M73*【積算根拠及び契約単価】!$R$22,0)))</f>
        <v>0</v>
      </c>
      <c r="T73" s="93"/>
      <c r="U73" s="94"/>
      <c r="V73" s="92">
        <f>IF(H73=7,0,IF(H73=8,0,IF(H73=9,0,M73*【積算根拠及び契約単価】!$R$23)))</f>
        <v>0</v>
      </c>
      <c r="W73" s="93"/>
      <c r="X73" s="94"/>
      <c r="Y73" s="66">
        <f t="shared" si="1"/>
        <v>0</v>
      </c>
      <c r="Z73" s="66"/>
      <c r="AA73" s="66"/>
      <c r="AB73" s="66"/>
    </row>
    <row r="74" spans="1:29" ht="15" customHeight="1" x14ac:dyDescent="0.15">
      <c r="A74" s="30"/>
      <c r="B74" s="30"/>
      <c r="C74" s="1"/>
      <c r="E74" s="55" t="s">
        <v>16</v>
      </c>
      <c r="F74" s="56"/>
      <c r="G74" s="57"/>
      <c r="H74" s="95">
        <v>12</v>
      </c>
      <c r="I74" s="96"/>
      <c r="J74" s="62">
        <v>13</v>
      </c>
      <c r="K74" s="63"/>
      <c r="L74" s="64"/>
      <c r="M74" s="62">
        <v>3</v>
      </c>
      <c r="N74" s="63"/>
      <c r="O74" s="64"/>
      <c r="P74" s="92">
        <f>J74*【積算根拠及び契約単価】!$R$21</f>
        <v>0</v>
      </c>
      <c r="Q74" s="93"/>
      <c r="R74" s="94"/>
      <c r="S74" s="92">
        <f>IF(H74=7,M74*【積算根拠及び契約単価】!$R$22,IF(H74=8,M74*【積算根拠及び契約単価】!$R$22,IF(H74=9,M74*【積算根拠及び契約単価】!$R$22,0)))</f>
        <v>0</v>
      </c>
      <c r="T74" s="93"/>
      <c r="U74" s="94"/>
      <c r="V74" s="92">
        <f>IF(H74=7,0,IF(H74=8,0,IF(H74=9,0,M74*【積算根拠及び契約単価】!$R$23)))</f>
        <v>0</v>
      </c>
      <c r="W74" s="93"/>
      <c r="X74" s="94"/>
      <c r="Y74" s="66">
        <f t="shared" si="1"/>
        <v>0</v>
      </c>
      <c r="Z74" s="66"/>
      <c r="AA74" s="66"/>
      <c r="AB74" s="66"/>
    </row>
    <row r="75" spans="1:29" ht="15" customHeight="1" x14ac:dyDescent="0.15">
      <c r="A75" s="30"/>
      <c r="B75" s="30"/>
      <c r="C75" s="1"/>
      <c r="E75" s="55" t="s">
        <v>26</v>
      </c>
      <c r="F75" s="56"/>
      <c r="G75" s="57"/>
      <c r="H75" s="95">
        <v>1</v>
      </c>
      <c r="I75" s="96"/>
      <c r="J75" s="62">
        <v>13</v>
      </c>
      <c r="K75" s="63"/>
      <c r="L75" s="64"/>
      <c r="M75" s="62">
        <v>3</v>
      </c>
      <c r="N75" s="63"/>
      <c r="O75" s="64"/>
      <c r="P75" s="92">
        <f>J75*【積算根拠及び契約単価】!$R$21</f>
        <v>0</v>
      </c>
      <c r="Q75" s="93"/>
      <c r="R75" s="94"/>
      <c r="S75" s="92">
        <f>IF(H75=7,M75*【積算根拠及び契約単価】!$R$22,IF(H75=8,M75*【積算根拠及び契約単価】!$R$22,IF(H75=9,M75*【積算根拠及び契約単価】!$R$22,0)))</f>
        <v>0</v>
      </c>
      <c r="T75" s="93"/>
      <c r="U75" s="94"/>
      <c r="V75" s="92">
        <f>IF(H75=7,0,IF(H75=8,0,IF(H75=9,0,M75*【積算根拠及び契約単価】!$R$23)))</f>
        <v>0</v>
      </c>
      <c r="W75" s="93"/>
      <c r="X75" s="94"/>
      <c r="Y75" s="66">
        <f t="shared" si="1"/>
        <v>0</v>
      </c>
      <c r="Z75" s="66"/>
      <c r="AA75" s="66"/>
      <c r="AB75" s="66"/>
    </row>
    <row r="76" spans="1:29" ht="15" customHeight="1" x14ac:dyDescent="0.15">
      <c r="A76" s="30"/>
      <c r="B76" s="30"/>
      <c r="C76" s="1"/>
      <c r="E76" s="55" t="s">
        <v>26</v>
      </c>
      <c r="F76" s="56"/>
      <c r="G76" s="57"/>
      <c r="H76" s="95">
        <v>2</v>
      </c>
      <c r="I76" s="96"/>
      <c r="J76" s="62">
        <v>13</v>
      </c>
      <c r="K76" s="63"/>
      <c r="L76" s="64"/>
      <c r="M76" s="62">
        <v>3</v>
      </c>
      <c r="N76" s="63"/>
      <c r="O76" s="64"/>
      <c r="P76" s="92">
        <f>J76*【積算根拠及び契約単価】!$R$21</f>
        <v>0</v>
      </c>
      <c r="Q76" s="93"/>
      <c r="R76" s="94"/>
      <c r="S76" s="92">
        <f>IF(H76=7,M76*【積算根拠及び契約単価】!$R$22,IF(H76=8,M76*【積算根拠及び契約単価】!$R$22,IF(H76=9,M76*【積算根拠及び契約単価】!$R$22,0)))</f>
        <v>0</v>
      </c>
      <c r="T76" s="93"/>
      <c r="U76" s="94"/>
      <c r="V76" s="92">
        <f>IF(H76=7,0,IF(H76=8,0,IF(H76=9,0,M76*【積算根拠及び契約単価】!$R$23)))</f>
        <v>0</v>
      </c>
      <c r="W76" s="93"/>
      <c r="X76" s="94"/>
      <c r="Y76" s="66">
        <f t="shared" si="1"/>
        <v>0</v>
      </c>
      <c r="Z76" s="66"/>
      <c r="AA76" s="66"/>
      <c r="AB76" s="66"/>
    </row>
    <row r="77" spans="1:29" ht="15" customHeight="1" x14ac:dyDescent="0.15">
      <c r="A77" s="30"/>
      <c r="B77" s="30"/>
      <c r="C77" s="1"/>
      <c r="E77" s="55" t="s">
        <v>26</v>
      </c>
      <c r="F77" s="56"/>
      <c r="G77" s="57"/>
      <c r="H77" s="95">
        <v>3</v>
      </c>
      <c r="I77" s="96"/>
      <c r="J77" s="62">
        <v>13</v>
      </c>
      <c r="K77" s="63"/>
      <c r="L77" s="64"/>
      <c r="M77" s="62">
        <v>2</v>
      </c>
      <c r="N77" s="63"/>
      <c r="O77" s="64"/>
      <c r="P77" s="92">
        <f>J77*【積算根拠及び契約単価】!$R$21</f>
        <v>0</v>
      </c>
      <c r="Q77" s="93"/>
      <c r="R77" s="94"/>
      <c r="S77" s="92">
        <f>IF(H77=7,M77*【積算根拠及び契約単価】!$R$22,IF(H77=8,M77*【積算根拠及び契約単価】!$R$22,IF(H77=9,M77*【積算根拠及び契約単価】!$R$22,0)))</f>
        <v>0</v>
      </c>
      <c r="T77" s="93"/>
      <c r="U77" s="94"/>
      <c r="V77" s="92">
        <f>IF(H77=7,0,IF(H77=8,0,IF(H77=9,0,M77*【積算根拠及び契約単価】!$R$23)))</f>
        <v>0</v>
      </c>
      <c r="W77" s="93"/>
      <c r="X77" s="94"/>
      <c r="Y77" s="66">
        <f t="shared" si="1"/>
        <v>0</v>
      </c>
      <c r="Z77" s="66"/>
      <c r="AA77" s="66"/>
      <c r="AB77" s="66"/>
    </row>
    <row r="78" spans="1:29" ht="15" customHeight="1" x14ac:dyDescent="0.15">
      <c r="A78" s="30"/>
      <c r="B78" s="30"/>
      <c r="C78" s="1"/>
      <c r="D78" s="30"/>
      <c r="E78" s="55" t="s">
        <v>26</v>
      </c>
      <c r="F78" s="56"/>
      <c r="G78" s="57"/>
      <c r="H78" s="95">
        <v>4</v>
      </c>
      <c r="I78" s="96"/>
      <c r="J78" s="62">
        <v>13</v>
      </c>
      <c r="K78" s="63"/>
      <c r="L78" s="64"/>
      <c r="M78" s="62">
        <v>4</v>
      </c>
      <c r="N78" s="63"/>
      <c r="O78" s="64"/>
      <c r="P78" s="92">
        <f>J78*【積算根拠及び契約単価】!$R$21</f>
        <v>0</v>
      </c>
      <c r="Q78" s="93"/>
      <c r="R78" s="94"/>
      <c r="S78" s="92">
        <f>IF(H78=7,M78*【積算根拠及び契約単価】!$R$22,IF(H78=8,M78*【積算根拠及び契約単価】!$R$22,IF(H78=9,M78*【積算根拠及び契約単価】!$R$22,0)))</f>
        <v>0</v>
      </c>
      <c r="T78" s="93"/>
      <c r="U78" s="94"/>
      <c r="V78" s="92">
        <f>IF(H78=7,0,IF(H78=8,0,IF(H78=9,0,M78*【積算根拠及び契約単価】!$R$23)))</f>
        <v>0</v>
      </c>
      <c r="W78" s="93"/>
      <c r="X78" s="94"/>
      <c r="Y78" s="66">
        <f t="shared" si="1"/>
        <v>0</v>
      </c>
      <c r="Z78" s="66"/>
      <c r="AA78" s="66"/>
      <c r="AB78" s="66"/>
    </row>
    <row r="79" spans="1:29" ht="15" customHeight="1" x14ac:dyDescent="0.15">
      <c r="A79" s="30"/>
      <c r="B79" s="30"/>
      <c r="C79" s="1"/>
      <c r="D79" s="30"/>
      <c r="E79" s="55" t="s">
        <v>26</v>
      </c>
      <c r="F79" s="56"/>
      <c r="G79" s="57"/>
      <c r="H79" s="95">
        <v>5</v>
      </c>
      <c r="I79" s="96"/>
      <c r="J79" s="62">
        <v>13</v>
      </c>
      <c r="K79" s="63"/>
      <c r="L79" s="64"/>
      <c r="M79" s="62">
        <v>3</v>
      </c>
      <c r="N79" s="63"/>
      <c r="O79" s="64"/>
      <c r="P79" s="92">
        <f>J79*【積算根拠及び契約単価】!$R$21</f>
        <v>0</v>
      </c>
      <c r="Q79" s="93"/>
      <c r="R79" s="94"/>
      <c r="S79" s="92">
        <f>IF(H79=7,M79*【積算根拠及び契約単価】!$R$22,IF(H79=8,M79*【積算根拠及び契約単価】!$R$22,IF(H79=9,M79*【積算根拠及び契約単価】!$R$22,0)))</f>
        <v>0</v>
      </c>
      <c r="T79" s="93"/>
      <c r="U79" s="94"/>
      <c r="V79" s="92">
        <f>IF(H79=7,0,IF(H79=8,0,IF(H79=9,0,M79*【積算根拠及び契約単価】!$R$23)))</f>
        <v>0</v>
      </c>
      <c r="W79" s="93"/>
      <c r="X79" s="94"/>
      <c r="Y79" s="66">
        <f>ROUNDDOWN(P79+S79+V79,0)</f>
        <v>0</v>
      </c>
      <c r="Z79" s="66"/>
      <c r="AA79" s="66"/>
      <c r="AB79" s="66"/>
    </row>
    <row r="80" spans="1:29" ht="15" customHeight="1" x14ac:dyDescent="0.15">
      <c r="A80" s="30"/>
      <c r="B80" s="30"/>
      <c r="C80" s="1"/>
      <c r="D80" s="30"/>
      <c r="E80" s="55" t="s">
        <v>26</v>
      </c>
      <c r="F80" s="56"/>
      <c r="G80" s="57"/>
      <c r="H80" s="95">
        <v>6</v>
      </c>
      <c r="I80" s="96"/>
      <c r="J80" s="62">
        <v>13</v>
      </c>
      <c r="K80" s="63"/>
      <c r="L80" s="64"/>
      <c r="M80" s="62">
        <v>4</v>
      </c>
      <c r="N80" s="63"/>
      <c r="O80" s="64"/>
      <c r="P80" s="92">
        <f>J80*【積算根拠及び契約単価】!$R$21</f>
        <v>0</v>
      </c>
      <c r="Q80" s="93"/>
      <c r="R80" s="94"/>
      <c r="S80" s="92">
        <f>IF(H80=7,M80*【積算根拠及び契約単価】!$R$22,IF(H80=8,M80*【積算根拠及び契約単価】!$R$22,IF(H80=9,M80*【積算根拠及び契約単価】!$R$22,0)))</f>
        <v>0</v>
      </c>
      <c r="T80" s="93"/>
      <c r="U80" s="94"/>
      <c r="V80" s="92">
        <f>IF(H80=7,0,IF(H80=8,0,IF(H80=9,0,M80*【積算根拠及び契約単価】!$R$23)))</f>
        <v>0</v>
      </c>
      <c r="W80" s="93"/>
      <c r="X80" s="94"/>
      <c r="Y80" s="66">
        <f t="shared" ref="Y80:Y89" si="2">ROUNDDOWN(P80+S80+V80,0)</f>
        <v>0</v>
      </c>
      <c r="Z80" s="66"/>
      <c r="AA80" s="66"/>
      <c r="AB80" s="66"/>
    </row>
    <row r="81" spans="1:28" ht="15" customHeight="1" x14ac:dyDescent="0.15">
      <c r="A81" s="30"/>
      <c r="B81" s="30"/>
      <c r="C81" s="1"/>
      <c r="D81" s="30"/>
      <c r="E81" s="55" t="s">
        <v>26</v>
      </c>
      <c r="F81" s="56"/>
      <c r="G81" s="57"/>
      <c r="H81" s="95">
        <v>7</v>
      </c>
      <c r="I81" s="96"/>
      <c r="J81" s="62">
        <v>13</v>
      </c>
      <c r="K81" s="63"/>
      <c r="L81" s="64"/>
      <c r="M81" s="62">
        <v>4</v>
      </c>
      <c r="N81" s="63"/>
      <c r="O81" s="64"/>
      <c r="P81" s="92">
        <f>J81*【積算根拠及び契約単価】!$R$21</f>
        <v>0</v>
      </c>
      <c r="Q81" s="93"/>
      <c r="R81" s="94"/>
      <c r="S81" s="92">
        <f>IF(H81=7,M81*【積算根拠及び契約単価】!$R$22,IF(H81=8,M81*【積算根拠及び契約単価】!$R$22,IF(H81=9,M81*【積算根拠及び契約単価】!$R$22,0)))</f>
        <v>0</v>
      </c>
      <c r="T81" s="93"/>
      <c r="U81" s="94"/>
      <c r="V81" s="92">
        <f>IF(H81=7,0,IF(H81=8,0,IF(H81=9,0,M81*【積算根拠及び契約単価】!$R$23)))</f>
        <v>0</v>
      </c>
      <c r="W81" s="93"/>
      <c r="X81" s="94"/>
      <c r="Y81" s="123">
        <f t="shared" si="2"/>
        <v>0</v>
      </c>
      <c r="Z81" s="124"/>
      <c r="AA81" s="124"/>
      <c r="AB81" s="125"/>
    </row>
    <row r="82" spans="1:28" ht="15" customHeight="1" x14ac:dyDescent="0.15">
      <c r="A82" s="30"/>
      <c r="B82" s="30"/>
      <c r="C82" s="1"/>
      <c r="D82" s="30"/>
      <c r="E82" s="55" t="s">
        <v>26</v>
      </c>
      <c r="F82" s="56"/>
      <c r="G82" s="57"/>
      <c r="H82" s="95">
        <v>8</v>
      </c>
      <c r="I82" s="96"/>
      <c r="J82" s="62">
        <v>13</v>
      </c>
      <c r="K82" s="63"/>
      <c r="L82" s="64"/>
      <c r="M82" s="62">
        <v>4</v>
      </c>
      <c r="N82" s="63"/>
      <c r="O82" s="64"/>
      <c r="P82" s="92">
        <f>J82*【積算根拠及び契約単価】!$R$21</f>
        <v>0</v>
      </c>
      <c r="Q82" s="93"/>
      <c r="R82" s="94"/>
      <c r="S82" s="92">
        <f>IF(H82=7,M82*【積算根拠及び契約単価】!$R$22,IF(H82=8,M82*【積算根拠及び契約単価】!$R$22,IF(H82=9,M82*【積算根拠及び契約単価】!$R$22,0)))</f>
        <v>0</v>
      </c>
      <c r="T82" s="93"/>
      <c r="U82" s="94"/>
      <c r="V82" s="92">
        <f>IF(H82=7,0,IF(H82=8,0,IF(H82=9,0,M82*【積算根拠及び契約単価】!$R$23)))</f>
        <v>0</v>
      </c>
      <c r="W82" s="93"/>
      <c r="X82" s="94"/>
      <c r="Y82" s="66">
        <f t="shared" si="2"/>
        <v>0</v>
      </c>
      <c r="Z82" s="66"/>
      <c r="AA82" s="66"/>
      <c r="AB82" s="66"/>
    </row>
    <row r="83" spans="1:28" ht="15" customHeight="1" x14ac:dyDescent="0.15">
      <c r="A83" s="30"/>
      <c r="B83" s="30"/>
      <c r="C83" s="1"/>
      <c r="D83" s="30"/>
      <c r="E83" s="55" t="s">
        <v>26</v>
      </c>
      <c r="F83" s="56"/>
      <c r="G83" s="57"/>
      <c r="H83" s="95">
        <v>9</v>
      </c>
      <c r="I83" s="96"/>
      <c r="J83" s="62">
        <v>13</v>
      </c>
      <c r="K83" s="63"/>
      <c r="L83" s="64"/>
      <c r="M83" s="62">
        <v>5</v>
      </c>
      <c r="N83" s="63"/>
      <c r="O83" s="64"/>
      <c r="P83" s="92">
        <f>J83*【積算根拠及び契約単価】!$R$21</f>
        <v>0</v>
      </c>
      <c r="Q83" s="93"/>
      <c r="R83" s="94"/>
      <c r="S83" s="92">
        <f>IF(H83=7,M83*【積算根拠及び契約単価】!$R$22,IF(H83=8,M83*【積算根拠及び契約単価】!$R$22,IF(H83=9,M83*【積算根拠及び契約単価】!$R$22,0)))</f>
        <v>0</v>
      </c>
      <c r="T83" s="93"/>
      <c r="U83" s="94"/>
      <c r="V83" s="92">
        <f>IF(H83=7,0,IF(H83=8,0,IF(H83=9,0,M83*【積算根拠及び契約単価】!$R$23)))</f>
        <v>0</v>
      </c>
      <c r="W83" s="93"/>
      <c r="X83" s="94"/>
      <c r="Y83" s="66">
        <f t="shared" si="2"/>
        <v>0</v>
      </c>
      <c r="Z83" s="66"/>
      <c r="AA83" s="66"/>
      <c r="AB83" s="66"/>
    </row>
    <row r="84" spans="1:28" ht="15" customHeight="1" x14ac:dyDescent="0.15">
      <c r="A84" s="30"/>
      <c r="B84" s="30"/>
      <c r="C84" s="1"/>
      <c r="D84" s="30"/>
      <c r="E84" s="55" t="s">
        <v>26</v>
      </c>
      <c r="F84" s="56"/>
      <c r="G84" s="57"/>
      <c r="H84" s="95">
        <v>10</v>
      </c>
      <c r="I84" s="96"/>
      <c r="J84" s="62">
        <v>13</v>
      </c>
      <c r="K84" s="63"/>
      <c r="L84" s="64"/>
      <c r="M84" s="62">
        <v>7</v>
      </c>
      <c r="N84" s="63"/>
      <c r="O84" s="64"/>
      <c r="P84" s="92">
        <f>J84*【積算根拠及び契約単価】!$R$21</f>
        <v>0</v>
      </c>
      <c r="Q84" s="93"/>
      <c r="R84" s="94"/>
      <c r="S84" s="92">
        <f>IF(H84=7,M84*【積算根拠及び契約単価】!$R$22,IF(H84=8,M84*【積算根拠及び契約単価】!$R$22,IF(H84=9,M84*【積算根拠及び契約単価】!$R$22,0)))</f>
        <v>0</v>
      </c>
      <c r="T84" s="93"/>
      <c r="U84" s="94"/>
      <c r="V84" s="92">
        <f>IF(H84=7,0,IF(H84=8,0,IF(H84=9,0,M84*【積算根拠及び契約単価】!$R$23)))</f>
        <v>0</v>
      </c>
      <c r="W84" s="93"/>
      <c r="X84" s="94"/>
      <c r="Y84" s="66">
        <f t="shared" si="2"/>
        <v>0</v>
      </c>
      <c r="Z84" s="66"/>
      <c r="AA84" s="66"/>
      <c r="AB84" s="66"/>
    </row>
    <row r="85" spans="1:28" ht="15" customHeight="1" x14ac:dyDescent="0.15">
      <c r="A85" s="30"/>
      <c r="B85" s="30"/>
      <c r="C85" s="1"/>
      <c r="D85" s="30"/>
      <c r="E85" s="55" t="s">
        <v>26</v>
      </c>
      <c r="F85" s="56"/>
      <c r="G85" s="57"/>
      <c r="H85" s="95">
        <v>11</v>
      </c>
      <c r="I85" s="96"/>
      <c r="J85" s="62">
        <v>13</v>
      </c>
      <c r="K85" s="63"/>
      <c r="L85" s="64"/>
      <c r="M85" s="62">
        <v>5</v>
      </c>
      <c r="N85" s="63"/>
      <c r="O85" s="64"/>
      <c r="P85" s="92">
        <f>J85*【積算根拠及び契約単価】!$R$21</f>
        <v>0</v>
      </c>
      <c r="Q85" s="93"/>
      <c r="R85" s="94"/>
      <c r="S85" s="92">
        <f>IF(H85=7,M85*【積算根拠及び契約単価】!$R$22,IF(H85=8,M85*【積算根拠及び契約単価】!$R$22,IF(H85=9,M85*【積算根拠及び契約単価】!$R$22,0)))</f>
        <v>0</v>
      </c>
      <c r="T85" s="93"/>
      <c r="U85" s="94"/>
      <c r="V85" s="92">
        <f>IF(H85=7,0,IF(H85=8,0,IF(H85=9,0,M85*【積算根拠及び契約単価】!$R$23)))</f>
        <v>0</v>
      </c>
      <c r="W85" s="93"/>
      <c r="X85" s="94"/>
      <c r="Y85" s="66">
        <f t="shared" si="2"/>
        <v>0</v>
      </c>
      <c r="Z85" s="66"/>
      <c r="AA85" s="66"/>
      <c r="AB85" s="66"/>
    </row>
    <row r="86" spans="1:28" ht="15" customHeight="1" x14ac:dyDescent="0.15">
      <c r="A86" s="30"/>
      <c r="B86" s="30"/>
      <c r="C86" s="1"/>
      <c r="D86" s="30"/>
      <c r="E86" s="55" t="s">
        <v>26</v>
      </c>
      <c r="F86" s="56"/>
      <c r="G86" s="57"/>
      <c r="H86" s="95">
        <v>12</v>
      </c>
      <c r="I86" s="96"/>
      <c r="J86" s="62">
        <v>13</v>
      </c>
      <c r="K86" s="63"/>
      <c r="L86" s="64"/>
      <c r="M86" s="62">
        <v>3</v>
      </c>
      <c r="N86" s="63"/>
      <c r="O86" s="64"/>
      <c r="P86" s="92">
        <f>J86*【積算根拠及び契約単価】!$R$21</f>
        <v>0</v>
      </c>
      <c r="Q86" s="93"/>
      <c r="R86" s="94"/>
      <c r="S86" s="92">
        <f>IF(H86=7,M86*【積算根拠及び契約単価】!$R$22,IF(H86=8,M86*【積算根拠及び契約単価】!$R$22,IF(H86=9,M86*【積算根拠及び契約単価】!$R$22,0)))</f>
        <v>0</v>
      </c>
      <c r="T86" s="93"/>
      <c r="U86" s="94"/>
      <c r="V86" s="92">
        <f>IF(H86=7,0,IF(H86=8,0,IF(H86=9,0,M86*【積算根拠及び契約単価】!$R$23)))</f>
        <v>0</v>
      </c>
      <c r="W86" s="93"/>
      <c r="X86" s="94"/>
      <c r="Y86" s="66">
        <f t="shared" si="2"/>
        <v>0</v>
      </c>
      <c r="Z86" s="66"/>
      <c r="AA86" s="66"/>
      <c r="AB86" s="66"/>
    </row>
    <row r="87" spans="1:28" ht="15" customHeight="1" x14ac:dyDescent="0.15">
      <c r="A87" s="30"/>
      <c r="B87" s="30"/>
      <c r="C87" s="1"/>
      <c r="D87" s="30"/>
      <c r="E87" s="55" t="s">
        <v>31</v>
      </c>
      <c r="F87" s="56"/>
      <c r="G87" s="57"/>
      <c r="H87" s="95">
        <v>1</v>
      </c>
      <c r="I87" s="96"/>
      <c r="J87" s="62">
        <v>13</v>
      </c>
      <c r="K87" s="63"/>
      <c r="L87" s="64"/>
      <c r="M87" s="62">
        <v>3</v>
      </c>
      <c r="N87" s="63"/>
      <c r="O87" s="64"/>
      <c r="P87" s="92">
        <f>J87*【積算根拠及び契約単価】!$R$21</f>
        <v>0</v>
      </c>
      <c r="Q87" s="93"/>
      <c r="R87" s="94"/>
      <c r="S87" s="92">
        <f>IF(H87=7,M87*【積算根拠及び契約単価】!$R$22,IF(H87=8,M87*【積算根拠及び契約単価】!$R$22,IF(H87=9,M87*【積算根拠及び契約単価】!$R$22,0)))</f>
        <v>0</v>
      </c>
      <c r="T87" s="93"/>
      <c r="U87" s="94"/>
      <c r="V87" s="92">
        <f>IF(H87=7,0,IF(H87=8,0,IF(H87=9,0,M87*【積算根拠及び契約単価】!$R$23)))</f>
        <v>0</v>
      </c>
      <c r="W87" s="93"/>
      <c r="X87" s="94"/>
      <c r="Y87" s="66">
        <f t="shared" si="2"/>
        <v>0</v>
      </c>
      <c r="Z87" s="66"/>
      <c r="AA87" s="66"/>
      <c r="AB87" s="66"/>
    </row>
    <row r="88" spans="1:28" ht="15" customHeight="1" x14ac:dyDescent="0.15">
      <c r="A88" s="30"/>
      <c r="B88" s="30"/>
      <c r="C88" s="1"/>
      <c r="D88" s="30"/>
      <c r="E88" s="55" t="s">
        <v>31</v>
      </c>
      <c r="F88" s="56"/>
      <c r="G88" s="57"/>
      <c r="H88" s="95">
        <v>2</v>
      </c>
      <c r="I88" s="96"/>
      <c r="J88" s="62">
        <v>13</v>
      </c>
      <c r="K88" s="63"/>
      <c r="L88" s="64"/>
      <c r="M88" s="62">
        <v>3</v>
      </c>
      <c r="N88" s="63"/>
      <c r="O88" s="64"/>
      <c r="P88" s="92">
        <f>J88*【積算根拠及び契約単価】!$R$21</f>
        <v>0</v>
      </c>
      <c r="Q88" s="93"/>
      <c r="R88" s="94"/>
      <c r="S88" s="92">
        <f>IF(H88=7,M88*【積算根拠及び契約単価】!$R$22,IF(H88=8,M88*【積算根拠及び契約単価】!$R$22,IF(H88=9,M88*【積算根拠及び契約単価】!$R$22,0)))</f>
        <v>0</v>
      </c>
      <c r="T88" s="93"/>
      <c r="U88" s="94"/>
      <c r="V88" s="92">
        <f>IF(H88=7,0,IF(H88=8,0,IF(H88=9,0,M88*【積算根拠及び契約単価】!$R$23)))</f>
        <v>0</v>
      </c>
      <c r="W88" s="93"/>
      <c r="X88" s="94"/>
      <c r="Y88" s="66">
        <f t="shared" si="2"/>
        <v>0</v>
      </c>
      <c r="Z88" s="66"/>
      <c r="AA88" s="66"/>
      <c r="AB88" s="66"/>
    </row>
    <row r="89" spans="1:28" ht="15" customHeight="1" x14ac:dyDescent="0.15">
      <c r="A89" s="30"/>
      <c r="B89" s="30"/>
      <c r="C89" s="1"/>
      <c r="D89" s="30"/>
      <c r="E89" s="55" t="s">
        <v>31</v>
      </c>
      <c r="F89" s="56"/>
      <c r="G89" s="57"/>
      <c r="H89" s="95">
        <v>3</v>
      </c>
      <c r="I89" s="96"/>
      <c r="J89" s="62">
        <v>13</v>
      </c>
      <c r="K89" s="63"/>
      <c r="L89" s="64"/>
      <c r="M89" s="62">
        <v>2</v>
      </c>
      <c r="N89" s="63"/>
      <c r="O89" s="64"/>
      <c r="P89" s="92">
        <f>J89*【積算根拠及び契約単価】!$R$21</f>
        <v>0</v>
      </c>
      <c r="Q89" s="93"/>
      <c r="R89" s="94"/>
      <c r="S89" s="92">
        <f>IF(H89=7,M89*【積算根拠及び契約単価】!$R$22,IF(H89=8,M89*【積算根拠及び契約単価】!$R$22,IF(H89=9,M89*【積算根拠及び契約単価】!$R$22,0)))</f>
        <v>0</v>
      </c>
      <c r="T89" s="93"/>
      <c r="U89" s="94"/>
      <c r="V89" s="92">
        <f>IF(H89=7,0,IF(H89=8,0,IF(H89=9,0,M89*【積算根拠及び契約単価】!$R$23)))</f>
        <v>0</v>
      </c>
      <c r="W89" s="93"/>
      <c r="X89" s="94"/>
      <c r="Y89" s="66">
        <f t="shared" si="2"/>
        <v>0</v>
      </c>
      <c r="Z89" s="66"/>
      <c r="AA89" s="66"/>
      <c r="AB89" s="66"/>
    </row>
    <row r="90" spans="1:28" ht="15" customHeight="1" x14ac:dyDescent="0.15">
      <c r="A90" s="30"/>
      <c r="B90" s="30"/>
      <c r="C90" s="1"/>
      <c r="D90" s="30"/>
      <c r="E90" s="30"/>
      <c r="F90" s="3"/>
    </row>
    <row r="91" spans="1:28" ht="15" customHeight="1" x14ac:dyDescent="0.15">
      <c r="A91" s="30"/>
      <c r="B91" s="30"/>
      <c r="C91" s="1"/>
      <c r="D91" s="30"/>
      <c r="E91" s="30"/>
      <c r="F91" s="3"/>
      <c r="S91" s="62" t="s">
        <v>32</v>
      </c>
      <c r="T91" s="63"/>
      <c r="U91" s="63"/>
      <c r="V91" s="63"/>
      <c r="W91" s="63"/>
      <c r="X91" s="64"/>
      <c r="Y91" s="66">
        <f>SUM(Y66:AB89)</f>
        <v>0</v>
      </c>
      <c r="Z91" s="66"/>
      <c r="AA91" s="66"/>
      <c r="AB91" s="66"/>
    </row>
    <row r="92" spans="1:28" ht="15" customHeight="1" x14ac:dyDescent="0.15">
      <c r="A92" s="30"/>
      <c r="B92" s="30"/>
      <c r="C92" s="1"/>
      <c r="D92" s="30"/>
      <c r="E92" s="30"/>
      <c r="F92" s="3"/>
    </row>
    <row r="93" spans="1:28" s="20" customFormat="1" ht="15" customHeight="1" x14ac:dyDescent="0.15">
      <c r="A93" s="35"/>
      <c r="B93" s="35"/>
      <c r="C93" s="35"/>
      <c r="D93" s="35"/>
      <c r="E93" s="35" t="s">
        <v>240</v>
      </c>
      <c r="F93" s="22"/>
    </row>
    <row r="94" spans="1:28" s="20" customFormat="1" ht="15" customHeight="1" x14ac:dyDescent="0.15">
      <c r="A94" s="35"/>
      <c r="B94" s="35"/>
      <c r="C94" s="35"/>
      <c r="D94" s="35"/>
      <c r="E94" s="35" t="s">
        <v>245</v>
      </c>
      <c r="F94" s="22"/>
    </row>
    <row r="95" spans="1:28" s="20" customFormat="1" ht="15" customHeight="1" x14ac:dyDescent="0.15">
      <c r="A95" s="35"/>
      <c r="B95" s="35"/>
      <c r="C95" s="35"/>
      <c r="D95" s="35"/>
      <c r="E95" s="35" t="s">
        <v>246</v>
      </c>
      <c r="F95" s="22"/>
    </row>
    <row r="96" spans="1:28" s="36" customFormat="1" ht="15" customHeight="1" x14ac:dyDescent="0.15">
      <c r="A96" s="34"/>
      <c r="B96" s="34"/>
      <c r="C96" s="34"/>
      <c r="D96" s="34"/>
      <c r="E96" s="34" t="s">
        <v>33</v>
      </c>
      <c r="F96" s="3"/>
    </row>
    <row r="97" spans="1:20" s="36" customFormat="1" ht="15" customHeight="1" x14ac:dyDescent="0.15">
      <c r="A97" s="34"/>
      <c r="B97" s="34"/>
      <c r="C97" s="34"/>
      <c r="D97" s="34"/>
      <c r="E97" s="34" t="s">
        <v>255</v>
      </c>
      <c r="F97" s="3"/>
    </row>
    <row r="98" spans="1:20" s="36" customFormat="1" ht="15" customHeight="1" x14ac:dyDescent="0.15">
      <c r="A98" s="34"/>
      <c r="B98" s="34"/>
      <c r="C98" s="34"/>
      <c r="D98" s="34"/>
      <c r="E98" s="34" t="s">
        <v>253</v>
      </c>
      <c r="F98" s="3"/>
    </row>
    <row r="99" spans="1:20" s="36" customFormat="1" ht="15" customHeight="1" x14ac:dyDescent="0.15">
      <c r="A99" s="34"/>
      <c r="B99" s="34"/>
      <c r="C99" s="34"/>
      <c r="D99" s="34"/>
      <c r="E99" s="34" t="s">
        <v>254</v>
      </c>
      <c r="F99" s="3"/>
    </row>
    <row r="100" spans="1:20" s="36" customFormat="1" ht="15" customHeight="1" x14ac:dyDescent="0.15">
      <c r="A100" s="34"/>
      <c r="B100" s="34"/>
      <c r="C100" s="34"/>
      <c r="E100" s="34" t="s">
        <v>133</v>
      </c>
      <c r="F100" s="3"/>
    </row>
    <row r="101" spans="1:20" s="36" customFormat="1" ht="15" customHeight="1" x14ac:dyDescent="0.15">
      <c r="A101" s="34"/>
      <c r="B101" s="34"/>
      <c r="C101" s="34"/>
      <c r="E101" s="36" t="s">
        <v>134</v>
      </c>
      <c r="F101" s="8"/>
    </row>
    <row r="102" spans="1:20" s="36" customFormat="1" ht="15" customHeight="1" x14ac:dyDescent="0.15">
      <c r="A102" s="34"/>
      <c r="B102" s="34"/>
      <c r="C102" s="34"/>
      <c r="E102" s="36" t="s">
        <v>135</v>
      </c>
      <c r="F102" s="8"/>
    </row>
    <row r="103" spans="1:20" s="36" customFormat="1" ht="15" customHeight="1" x14ac:dyDescent="0.15">
      <c r="A103" s="34"/>
      <c r="B103" s="34"/>
      <c r="C103" s="34"/>
      <c r="E103" s="36" t="s">
        <v>136</v>
      </c>
      <c r="F103" s="8"/>
    </row>
    <row r="104" spans="1:20" s="36" customFormat="1" ht="15" customHeight="1" x14ac:dyDescent="0.15">
      <c r="A104" s="34"/>
      <c r="B104" s="34"/>
      <c r="C104" s="34"/>
      <c r="E104" s="36" t="s">
        <v>137</v>
      </c>
      <c r="F104" s="8"/>
    </row>
    <row r="105" spans="1:20" s="36" customFormat="1" ht="15" customHeight="1" x14ac:dyDescent="0.15">
      <c r="A105" s="34"/>
      <c r="B105" s="34"/>
      <c r="C105" s="34"/>
      <c r="E105" s="20" t="s">
        <v>251</v>
      </c>
      <c r="F105" s="8"/>
    </row>
    <row r="106" spans="1:20" s="36" customFormat="1" ht="15" customHeight="1" x14ac:dyDescent="0.15">
      <c r="A106" s="34"/>
      <c r="B106" s="34"/>
      <c r="C106" s="34"/>
      <c r="D106" s="34"/>
      <c r="E106" s="35" t="s">
        <v>252</v>
      </c>
      <c r="F106" s="3"/>
    </row>
    <row r="107" spans="1:20" s="36" customFormat="1" ht="15" customHeight="1" x14ac:dyDescent="0.15">
      <c r="A107" s="34"/>
      <c r="B107" s="34"/>
      <c r="C107" s="34"/>
      <c r="D107" s="34"/>
      <c r="E107" s="35" t="s">
        <v>274</v>
      </c>
      <c r="F107" s="3"/>
    </row>
    <row r="109" spans="1:20" ht="15" customHeight="1" x14ac:dyDescent="0.15">
      <c r="A109" s="30"/>
      <c r="B109" s="30"/>
      <c r="C109" s="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</row>
    <row r="110" spans="1:20" ht="15" customHeight="1" x14ac:dyDescent="0.15">
      <c r="A110" s="30"/>
      <c r="B110" s="30"/>
      <c r="C110" s="1"/>
      <c r="D110" s="31" t="s">
        <v>126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</row>
    <row r="111" spans="1:20" ht="15" customHeight="1" x14ac:dyDescent="0.15">
      <c r="A111" s="30"/>
      <c r="B111" s="30"/>
      <c r="C111" s="1"/>
      <c r="E111" s="30"/>
      <c r="F111" s="3"/>
    </row>
    <row r="112" spans="1:20" ht="15" customHeight="1" x14ac:dyDescent="0.15">
      <c r="A112" s="30"/>
      <c r="B112" s="30"/>
      <c r="C112" s="1"/>
      <c r="D112" s="30"/>
      <c r="E112" s="30"/>
      <c r="F112" s="3"/>
    </row>
    <row r="113" spans="1:29" ht="15" customHeight="1" x14ac:dyDescent="0.15">
      <c r="A113" s="30"/>
      <c r="B113" s="30"/>
      <c r="C113" s="1"/>
      <c r="D113" s="30"/>
      <c r="E113" s="37" t="s">
        <v>127</v>
      </c>
      <c r="F113" s="37"/>
      <c r="G113" s="37"/>
      <c r="H113" s="5" t="s">
        <v>128</v>
      </c>
      <c r="I113" s="103" t="s">
        <v>140</v>
      </c>
      <c r="J113" s="103"/>
      <c r="K113" s="103"/>
    </row>
    <row r="114" spans="1:29" ht="15" customHeight="1" x14ac:dyDescent="0.15">
      <c r="A114" s="30"/>
      <c r="B114" s="30"/>
      <c r="C114" s="1"/>
      <c r="D114" s="30"/>
      <c r="E114" s="37" t="s">
        <v>4</v>
      </c>
      <c r="F114" s="37"/>
      <c r="G114" s="37"/>
      <c r="H114" s="5" t="s">
        <v>128</v>
      </c>
      <c r="I114" s="122" t="s">
        <v>141</v>
      </c>
      <c r="J114" s="122"/>
      <c r="K114" s="122"/>
      <c r="L114" s="122"/>
      <c r="M114" s="122"/>
      <c r="N114" s="122"/>
      <c r="O114" s="122"/>
      <c r="P114" s="122"/>
    </row>
    <row r="115" spans="1:29" ht="15" customHeight="1" x14ac:dyDescent="0.15">
      <c r="A115" s="30"/>
      <c r="B115" s="30"/>
      <c r="C115" s="1"/>
      <c r="D115" s="30"/>
      <c r="E115" s="37" t="s">
        <v>6</v>
      </c>
      <c r="F115" s="37"/>
      <c r="G115" s="37"/>
      <c r="H115" s="5" t="s">
        <v>128</v>
      </c>
      <c r="I115" s="122" t="s">
        <v>130</v>
      </c>
      <c r="J115" s="122"/>
      <c r="K115" s="122"/>
      <c r="L115" s="122"/>
      <c r="M115" s="122"/>
      <c r="N115" s="122"/>
      <c r="O115" s="122"/>
      <c r="P115" s="122"/>
    </row>
    <row r="116" spans="1:29" ht="15" customHeight="1" x14ac:dyDescent="0.15">
      <c r="A116" s="30"/>
      <c r="B116" s="30"/>
      <c r="C116" s="1"/>
      <c r="D116" s="30"/>
      <c r="E116" s="30"/>
      <c r="F116" s="30"/>
      <c r="G116" s="5"/>
    </row>
    <row r="117" spans="1:29" ht="15" customHeight="1" x14ac:dyDescent="0.15">
      <c r="A117" s="30"/>
      <c r="B117" s="30"/>
      <c r="C117" s="1"/>
      <c r="D117" s="30"/>
      <c r="E117" s="104" t="s">
        <v>8</v>
      </c>
      <c r="F117" s="105"/>
      <c r="G117" s="105"/>
      <c r="H117" s="105"/>
      <c r="I117" s="106"/>
      <c r="J117" s="113" t="s">
        <v>131</v>
      </c>
      <c r="K117" s="114"/>
      <c r="L117" s="115"/>
      <c r="M117" s="113" t="s">
        <v>9</v>
      </c>
      <c r="N117" s="114"/>
      <c r="O117" s="115"/>
      <c r="P117" s="113" t="s">
        <v>132</v>
      </c>
      <c r="Q117" s="114"/>
      <c r="R117" s="115"/>
      <c r="S117" s="62" t="s">
        <v>11</v>
      </c>
      <c r="T117" s="63"/>
      <c r="U117" s="63"/>
      <c r="V117" s="63"/>
      <c r="W117" s="63"/>
      <c r="X117" s="64"/>
      <c r="Y117" s="40" t="s">
        <v>12</v>
      </c>
      <c r="Z117" s="40"/>
      <c r="AA117" s="40"/>
      <c r="AB117" s="40"/>
    </row>
    <row r="118" spans="1:29" ht="15" customHeight="1" x14ac:dyDescent="0.15">
      <c r="A118" s="30"/>
      <c r="B118" s="30"/>
      <c r="C118" s="1"/>
      <c r="D118" s="30"/>
      <c r="E118" s="107"/>
      <c r="F118" s="108"/>
      <c r="G118" s="108"/>
      <c r="H118" s="108"/>
      <c r="I118" s="109"/>
      <c r="J118" s="116"/>
      <c r="K118" s="117"/>
      <c r="L118" s="118"/>
      <c r="M118" s="116"/>
      <c r="N118" s="117"/>
      <c r="O118" s="118"/>
      <c r="P118" s="116"/>
      <c r="Q118" s="117"/>
      <c r="R118" s="118"/>
      <c r="S118" s="97" t="s">
        <v>46</v>
      </c>
      <c r="T118" s="98"/>
      <c r="U118" s="99"/>
      <c r="V118" s="97" t="s">
        <v>50</v>
      </c>
      <c r="W118" s="98"/>
      <c r="X118" s="99"/>
      <c r="Y118" s="40"/>
      <c r="Z118" s="40"/>
      <c r="AA118" s="40"/>
      <c r="AB118" s="40"/>
    </row>
    <row r="119" spans="1:29" ht="15" customHeight="1" x14ac:dyDescent="0.15">
      <c r="A119" s="30"/>
      <c r="B119" s="30"/>
      <c r="C119" s="1"/>
      <c r="D119" s="30"/>
      <c r="E119" s="110"/>
      <c r="F119" s="111"/>
      <c r="G119" s="111"/>
      <c r="H119" s="111"/>
      <c r="I119" s="112"/>
      <c r="J119" s="119"/>
      <c r="K119" s="120"/>
      <c r="L119" s="121"/>
      <c r="M119" s="119"/>
      <c r="N119" s="120"/>
      <c r="O119" s="121"/>
      <c r="P119" s="119"/>
      <c r="Q119" s="120"/>
      <c r="R119" s="121"/>
      <c r="S119" s="100"/>
      <c r="T119" s="101"/>
      <c r="U119" s="102"/>
      <c r="V119" s="100"/>
      <c r="W119" s="101"/>
      <c r="X119" s="102"/>
      <c r="Y119" s="40"/>
      <c r="Z119" s="40"/>
      <c r="AA119" s="40"/>
      <c r="AB119" s="40"/>
    </row>
    <row r="120" spans="1:29" ht="15" customHeight="1" x14ac:dyDescent="0.15">
      <c r="A120" s="30"/>
      <c r="B120" s="30"/>
      <c r="C120" s="1"/>
      <c r="D120" s="30"/>
      <c r="E120" s="55" t="s">
        <v>16</v>
      </c>
      <c r="F120" s="56"/>
      <c r="G120" s="57"/>
      <c r="H120" s="95">
        <v>4</v>
      </c>
      <c r="I120" s="96"/>
      <c r="J120" s="62">
        <v>23</v>
      </c>
      <c r="K120" s="63"/>
      <c r="L120" s="64"/>
      <c r="M120" s="62">
        <v>72</v>
      </c>
      <c r="N120" s="63"/>
      <c r="O120" s="64"/>
      <c r="P120" s="92">
        <f>J120*【積算根拠及び契約単価】!$R$21</f>
        <v>0</v>
      </c>
      <c r="Q120" s="93"/>
      <c r="R120" s="94"/>
      <c r="S120" s="92">
        <f>IF(H120=7,M120*【積算根拠及び契約単価】!$R$22,IF(H120=8,M120*【積算根拠及び契約単価】!$R$22,IF(H120=9,M120*【積算根拠及び契約単価】!$R$22,0)))</f>
        <v>0</v>
      </c>
      <c r="T120" s="93"/>
      <c r="U120" s="94"/>
      <c r="V120" s="92">
        <f>IF(H120=7,0,IF(H120=8,0,IF(H120=9,0,M120*【積算根拠及び契約単価】!$R$23)))</f>
        <v>0</v>
      </c>
      <c r="W120" s="93"/>
      <c r="X120" s="94"/>
      <c r="Y120" s="66">
        <f t="shared" ref="Y120:Y143" si="3">ROUNDDOWN(P120+S120+V120,0)</f>
        <v>0</v>
      </c>
      <c r="Z120" s="66"/>
      <c r="AA120" s="66"/>
      <c r="AB120" s="66"/>
      <c r="AC120" s="7"/>
    </row>
    <row r="121" spans="1:29" ht="15" customHeight="1" x14ac:dyDescent="0.15">
      <c r="A121" s="30"/>
      <c r="B121" s="30"/>
      <c r="C121" s="1"/>
      <c r="D121" s="30"/>
      <c r="E121" s="55" t="s">
        <v>16</v>
      </c>
      <c r="F121" s="56"/>
      <c r="G121" s="57"/>
      <c r="H121" s="95">
        <v>5</v>
      </c>
      <c r="I121" s="96"/>
      <c r="J121" s="62">
        <v>23</v>
      </c>
      <c r="K121" s="63"/>
      <c r="L121" s="64"/>
      <c r="M121" s="62">
        <v>68</v>
      </c>
      <c r="N121" s="63"/>
      <c r="O121" s="64"/>
      <c r="P121" s="92">
        <f>J121*【積算根拠及び契約単価】!$R$21</f>
        <v>0</v>
      </c>
      <c r="Q121" s="93"/>
      <c r="R121" s="94"/>
      <c r="S121" s="92">
        <f>IF(H121=7,M121*【積算根拠及び契約単価】!$R$22,IF(H121=8,M121*【積算根拠及び契約単価】!$R$22,IF(H121=9,M121*【積算根拠及び契約単価】!$R$22,0)))</f>
        <v>0</v>
      </c>
      <c r="T121" s="93"/>
      <c r="U121" s="94"/>
      <c r="V121" s="92">
        <f>IF(H121=7,0,IF(H121=8,0,IF(H121=9,0,M121*【積算根拠及び契約単価】!$R$23)))</f>
        <v>0</v>
      </c>
      <c r="W121" s="93"/>
      <c r="X121" s="94"/>
      <c r="Y121" s="66">
        <f t="shared" si="3"/>
        <v>0</v>
      </c>
      <c r="Z121" s="66"/>
      <c r="AA121" s="66"/>
      <c r="AB121" s="66"/>
    </row>
    <row r="122" spans="1:29" ht="15" customHeight="1" x14ac:dyDescent="0.15">
      <c r="A122" s="30"/>
      <c r="B122" s="30"/>
      <c r="C122" s="1"/>
      <c r="D122" s="30"/>
      <c r="E122" s="55" t="s">
        <v>16</v>
      </c>
      <c r="F122" s="56"/>
      <c r="G122" s="57"/>
      <c r="H122" s="95">
        <v>6</v>
      </c>
      <c r="I122" s="96"/>
      <c r="J122" s="62">
        <v>23</v>
      </c>
      <c r="K122" s="63"/>
      <c r="L122" s="64"/>
      <c r="M122" s="62">
        <v>62</v>
      </c>
      <c r="N122" s="63"/>
      <c r="O122" s="64"/>
      <c r="P122" s="92">
        <f>J122*【積算根拠及び契約単価】!$R$21</f>
        <v>0</v>
      </c>
      <c r="Q122" s="93"/>
      <c r="R122" s="94"/>
      <c r="S122" s="92">
        <f>IF(H122=7,M122*【積算根拠及び契約単価】!$R$22,IF(H122=8,M122*【積算根拠及び契約単価】!$R$22,IF(H122=9,M122*【積算根拠及び契約単価】!$R$22,0)))</f>
        <v>0</v>
      </c>
      <c r="T122" s="93"/>
      <c r="U122" s="94"/>
      <c r="V122" s="92">
        <f>IF(H122=7,0,IF(H122=8,0,IF(H122=9,0,M122*【積算根拠及び契約単価】!$R$23)))</f>
        <v>0</v>
      </c>
      <c r="W122" s="93"/>
      <c r="X122" s="94"/>
      <c r="Y122" s="66">
        <f t="shared" si="3"/>
        <v>0</v>
      </c>
      <c r="Z122" s="66"/>
      <c r="AA122" s="66"/>
      <c r="AB122" s="66"/>
    </row>
    <row r="123" spans="1:29" ht="15" customHeight="1" x14ac:dyDescent="0.15">
      <c r="A123" s="30"/>
      <c r="B123" s="30"/>
      <c r="C123" s="1"/>
      <c r="D123" s="30"/>
      <c r="E123" s="55" t="s">
        <v>16</v>
      </c>
      <c r="F123" s="56"/>
      <c r="G123" s="57"/>
      <c r="H123" s="95">
        <v>7</v>
      </c>
      <c r="I123" s="96"/>
      <c r="J123" s="62">
        <v>23</v>
      </c>
      <c r="K123" s="63"/>
      <c r="L123" s="64"/>
      <c r="M123" s="62">
        <v>72</v>
      </c>
      <c r="N123" s="63"/>
      <c r="O123" s="64"/>
      <c r="P123" s="92">
        <f>J123*【積算根拠及び契約単価】!$R$21</f>
        <v>0</v>
      </c>
      <c r="Q123" s="93"/>
      <c r="R123" s="94"/>
      <c r="S123" s="92">
        <f>IF(H123=7,M123*【積算根拠及び契約単価】!$R$22,IF(H123=8,M123*【積算根拠及び契約単価】!$R$22,IF(H123=9,M123*【積算根拠及び契約単価】!$R$22,0)))</f>
        <v>0</v>
      </c>
      <c r="T123" s="93"/>
      <c r="U123" s="94"/>
      <c r="V123" s="92">
        <f>IF(H123=7,0,IF(H123=8,0,IF(H123=9,0,M123*【積算根拠及び契約単価】!$R$23)))</f>
        <v>0</v>
      </c>
      <c r="W123" s="93"/>
      <c r="X123" s="94"/>
      <c r="Y123" s="66">
        <f t="shared" si="3"/>
        <v>0</v>
      </c>
      <c r="Z123" s="66"/>
      <c r="AA123" s="66"/>
      <c r="AB123" s="66"/>
    </row>
    <row r="124" spans="1:29" ht="15" customHeight="1" x14ac:dyDescent="0.15">
      <c r="A124" s="30"/>
      <c r="B124" s="30"/>
      <c r="C124" s="1"/>
      <c r="D124" s="30"/>
      <c r="E124" s="55" t="s">
        <v>16</v>
      </c>
      <c r="F124" s="56"/>
      <c r="G124" s="57"/>
      <c r="H124" s="95">
        <v>8</v>
      </c>
      <c r="I124" s="96"/>
      <c r="J124" s="62">
        <v>23</v>
      </c>
      <c r="K124" s="63"/>
      <c r="L124" s="64"/>
      <c r="M124" s="62">
        <v>72</v>
      </c>
      <c r="N124" s="63"/>
      <c r="O124" s="64"/>
      <c r="P124" s="92">
        <f>J124*【積算根拠及び契約単価】!$R$21</f>
        <v>0</v>
      </c>
      <c r="Q124" s="93"/>
      <c r="R124" s="94"/>
      <c r="S124" s="92">
        <f>IF(H124=7,M124*【積算根拠及び契約単価】!$R$22,IF(H124=8,M124*【積算根拠及び契約単価】!$R$22,IF(H124=9,M124*【積算根拠及び契約単価】!$R$22,0)))</f>
        <v>0</v>
      </c>
      <c r="T124" s="93"/>
      <c r="U124" s="94"/>
      <c r="V124" s="92">
        <f>IF(H124=7,0,IF(H124=8,0,IF(H124=9,0,M124*【積算根拠及び契約単価】!$R$23)))</f>
        <v>0</v>
      </c>
      <c r="W124" s="93"/>
      <c r="X124" s="94"/>
      <c r="Y124" s="66">
        <f t="shared" si="3"/>
        <v>0</v>
      </c>
      <c r="Z124" s="66"/>
      <c r="AA124" s="66"/>
      <c r="AB124" s="66"/>
    </row>
    <row r="125" spans="1:29" ht="15" customHeight="1" x14ac:dyDescent="0.15">
      <c r="A125" s="30"/>
      <c r="B125" s="30"/>
      <c r="C125" s="1"/>
      <c r="D125" s="30"/>
      <c r="E125" s="55" t="s">
        <v>16</v>
      </c>
      <c r="F125" s="56"/>
      <c r="G125" s="57"/>
      <c r="H125" s="95">
        <v>9</v>
      </c>
      <c r="I125" s="96"/>
      <c r="J125" s="62">
        <v>23</v>
      </c>
      <c r="K125" s="63"/>
      <c r="L125" s="64"/>
      <c r="M125" s="62">
        <v>66</v>
      </c>
      <c r="N125" s="63"/>
      <c r="O125" s="64"/>
      <c r="P125" s="92">
        <f>J125*【積算根拠及び契約単価】!$R$21</f>
        <v>0</v>
      </c>
      <c r="Q125" s="93"/>
      <c r="R125" s="94"/>
      <c r="S125" s="92">
        <f>IF(H125=7,M125*【積算根拠及び契約単価】!$R$22,IF(H125=8,M125*【積算根拠及び契約単価】!$R$22,IF(H125=9,M125*【積算根拠及び契約単価】!$R$22,0)))</f>
        <v>0</v>
      </c>
      <c r="T125" s="93"/>
      <c r="U125" s="94"/>
      <c r="V125" s="92">
        <f>IF(H125=7,0,IF(H125=8,0,IF(H125=9,0,M125*【積算根拠及び契約単価】!$R$23)))</f>
        <v>0</v>
      </c>
      <c r="W125" s="93"/>
      <c r="X125" s="94"/>
      <c r="Y125" s="66">
        <f t="shared" si="3"/>
        <v>0</v>
      </c>
      <c r="Z125" s="66"/>
      <c r="AA125" s="66"/>
      <c r="AB125" s="66"/>
    </row>
    <row r="126" spans="1:29" ht="15" customHeight="1" x14ac:dyDescent="0.15">
      <c r="A126" s="30"/>
      <c r="B126" s="30"/>
      <c r="C126" s="1"/>
      <c r="E126" s="55" t="s">
        <v>16</v>
      </c>
      <c r="F126" s="56"/>
      <c r="G126" s="57"/>
      <c r="H126" s="95">
        <v>10</v>
      </c>
      <c r="I126" s="96"/>
      <c r="J126" s="62">
        <v>23</v>
      </c>
      <c r="K126" s="63"/>
      <c r="L126" s="64"/>
      <c r="M126" s="62">
        <v>65</v>
      </c>
      <c r="N126" s="63"/>
      <c r="O126" s="64"/>
      <c r="P126" s="92">
        <f>J126*【積算根拠及び契約単価】!$R$21</f>
        <v>0</v>
      </c>
      <c r="Q126" s="93"/>
      <c r="R126" s="94"/>
      <c r="S126" s="92">
        <f>IF(H126=7,M126*【積算根拠及び契約単価】!$R$22,IF(H126=8,M126*【積算根拠及び契約単価】!$R$22,IF(H126=9,M126*【積算根拠及び契約単価】!$R$22,0)))</f>
        <v>0</v>
      </c>
      <c r="T126" s="93"/>
      <c r="U126" s="94"/>
      <c r="V126" s="92">
        <f>IF(H126=7,0,IF(H126=8,0,IF(H126=9,0,M126*【積算根拠及び契約単価】!$R$23)))</f>
        <v>0</v>
      </c>
      <c r="W126" s="93"/>
      <c r="X126" s="94"/>
      <c r="Y126" s="66">
        <f t="shared" si="3"/>
        <v>0</v>
      </c>
      <c r="Z126" s="66"/>
      <c r="AA126" s="66"/>
      <c r="AB126" s="66"/>
    </row>
    <row r="127" spans="1:29" ht="15" customHeight="1" x14ac:dyDescent="0.15">
      <c r="A127" s="30"/>
      <c r="B127" s="30"/>
      <c r="C127" s="1"/>
      <c r="E127" s="55" t="s">
        <v>16</v>
      </c>
      <c r="F127" s="56"/>
      <c r="G127" s="57"/>
      <c r="H127" s="95">
        <v>11</v>
      </c>
      <c r="I127" s="96"/>
      <c r="J127" s="62">
        <v>23</v>
      </c>
      <c r="K127" s="63"/>
      <c r="L127" s="64"/>
      <c r="M127" s="62">
        <v>73</v>
      </c>
      <c r="N127" s="63"/>
      <c r="O127" s="64"/>
      <c r="P127" s="92">
        <f>J127*【積算根拠及び契約単価】!$R$21</f>
        <v>0</v>
      </c>
      <c r="Q127" s="93"/>
      <c r="R127" s="94"/>
      <c r="S127" s="92">
        <f>IF(H127=7,M127*【積算根拠及び契約単価】!$R$22,IF(H127=8,M127*【積算根拠及び契約単価】!$R$22,IF(H127=9,M127*【積算根拠及び契約単価】!$R$22,0)))</f>
        <v>0</v>
      </c>
      <c r="T127" s="93"/>
      <c r="U127" s="94"/>
      <c r="V127" s="92">
        <f>IF(H127=7,0,IF(H127=8,0,IF(H127=9,0,M127*【積算根拠及び契約単価】!$R$23)))</f>
        <v>0</v>
      </c>
      <c r="W127" s="93"/>
      <c r="X127" s="94"/>
      <c r="Y127" s="66">
        <f t="shared" si="3"/>
        <v>0</v>
      </c>
      <c r="Z127" s="66"/>
      <c r="AA127" s="66"/>
      <c r="AB127" s="66"/>
    </row>
    <row r="128" spans="1:29" ht="15" customHeight="1" x14ac:dyDescent="0.15">
      <c r="A128" s="30"/>
      <c r="B128" s="30"/>
      <c r="C128" s="1"/>
      <c r="E128" s="55" t="s">
        <v>16</v>
      </c>
      <c r="F128" s="56"/>
      <c r="G128" s="57"/>
      <c r="H128" s="95">
        <v>12</v>
      </c>
      <c r="I128" s="96"/>
      <c r="J128" s="62">
        <v>23</v>
      </c>
      <c r="K128" s="63"/>
      <c r="L128" s="64"/>
      <c r="M128" s="62">
        <v>67</v>
      </c>
      <c r="N128" s="63"/>
      <c r="O128" s="64"/>
      <c r="P128" s="92">
        <f>J128*【積算根拠及び契約単価】!$R$21</f>
        <v>0</v>
      </c>
      <c r="Q128" s="93"/>
      <c r="R128" s="94"/>
      <c r="S128" s="92">
        <f>IF(H128=7,M128*【積算根拠及び契約単価】!$R$22,IF(H128=8,M128*【積算根拠及び契約単価】!$R$22,IF(H128=9,M128*【積算根拠及び契約単価】!$R$22,0)))</f>
        <v>0</v>
      </c>
      <c r="T128" s="93"/>
      <c r="U128" s="94"/>
      <c r="V128" s="92">
        <f>IF(H128=7,0,IF(H128=8,0,IF(H128=9,0,M128*【積算根拠及び契約単価】!$R$23)))</f>
        <v>0</v>
      </c>
      <c r="W128" s="93"/>
      <c r="X128" s="94"/>
      <c r="Y128" s="66">
        <f t="shared" si="3"/>
        <v>0</v>
      </c>
      <c r="Z128" s="66"/>
      <c r="AA128" s="66"/>
      <c r="AB128" s="66"/>
    </row>
    <row r="129" spans="1:28" ht="15" customHeight="1" x14ac:dyDescent="0.15">
      <c r="A129" s="30"/>
      <c r="B129" s="30"/>
      <c r="C129" s="1"/>
      <c r="E129" s="55" t="s">
        <v>26</v>
      </c>
      <c r="F129" s="56"/>
      <c r="G129" s="57"/>
      <c r="H129" s="95">
        <v>1</v>
      </c>
      <c r="I129" s="96"/>
      <c r="J129" s="62">
        <v>23</v>
      </c>
      <c r="K129" s="63"/>
      <c r="L129" s="64"/>
      <c r="M129" s="62">
        <v>73</v>
      </c>
      <c r="N129" s="63"/>
      <c r="O129" s="64"/>
      <c r="P129" s="92">
        <f>J129*【積算根拠及び契約単価】!$R$21</f>
        <v>0</v>
      </c>
      <c r="Q129" s="93"/>
      <c r="R129" s="94"/>
      <c r="S129" s="92">
        <f>IF(H129=7,M129*【積算根拠及び契約単価】!$R$22,IF(H129=8,M129*【積算根拠及び契約単価】!$R$22,IF(H129=9,M129*【積算根拠及び契約単価】!$R$22,0)))</f>
        <v>0</v>
      </c>
      <c r="T129" s="93"/>
      <c r="U129" s="94"/>
      <c r="V129" s="92">
        <f>IF(H129=7,0,IF(H129=8,0,IF(H129=9,0,M129*【積算根拠及び契約単価】!$R$23)))</f>
        <v>0</v>
      </c>
      <c r="W129" s="93"/>
      <c r="X129" s="94"/>
      <c r="Y129" s="66">
        <f t="shared" si="3"/>
        <v>0</v>
      </c>
      <c r="Z129" s="66"/>
      <c r="AA129" s="66"/>
      <c r="AB129" s="66"/>
    </row>
    <row r="130" spans="1:28" ht="15" customHeight="1" x14ac:dyDescent="0.15">
      <c r="A130" s="30"/>
      <c r="B130" s="30"/>
      <c r="C130" s="1"/>
      <c r="E130" s="55" t="s">
        <v>26</v>
      </c>
      <c r="F130" s="56"/>
      <c r="G130" s="57"/>
      <c r="H130" s="95">
        <v>2</v>
      </c>
      <c r="I130" s="96"/>
      <c r="J130" s="62">
        <v>23</v>
      </c>
      <c r="K130" s="63"/>
      <c r="L130" s="64"/>
      <c r="M130" s="62">
        <v>66</v>
      </c>
      <c r="N130" s="63"/>
      <c r="O130" s="64"/>
      <c r="P130" s="92">
        <f>J130*【積算根拠及び契約単価】!$R$21</f>
        <v>0</v>
      </c>
      <c r="Q130" s="93"/>
      <c r="R130" s="94"/>
      <c r="S130" s="92">
        <f>IF(H130=7,M130*【積算根拠及び契約単価】!$R$22,IF(H130=8,M130*【積算根拠及び契約単価】!$R$22,IF(H130=9,M130*【積算根拠及び契約単価】!$R$22,0)))</f>
        <v>0</v>
      </c>
      <c r="T130" s="93"/>
      <c r="U130" s="94"/>
      <c r="V130" s="92">
        <f>IF(H130=7,0,IF(H130=8,0,IF(H130=9,0,M130*【積算根拠及び契約単価】!$R$23)))</f>
        <v>0</v>
      </c>
      <c r="W130" s="93"/>
      <c r="X130" s="94"/>
      <c r="Y130" s="66">
        <f t="shared" si="3"/>
        <v>0</v>
      </c>
      <c r="Z130" s="66"/>
      <c r="AA130" s="66"/>
      <c r="AB130" s="66"/>
    </row>
    <row r="131" spans="1:28" ht="15" customHeight="1" x14ac:dyDescent="0.15">
      <c r="A131" s="30"/>
      <c r="B131" s="30"/>
      <c r="C131" s="1"/>
      <c r="E131" s="55" t="s">
        <v>26</v>
      </c>
      <c r="F131" s="56"/>
      <c r="G131" s="57"/>
      <c r="H131" s="95">
        <v>3</v>
      </c>
      <c r="I131" s="96"/>
      <c r="J131" s="62">
        <v>23</v>
      </c>
      <c r="K131" s="63"/>
      <c r="L131" s="64"/>
      <c r="M131" s="62">
        <v>72</v>
      </c>
      <c r="N131" s="63"/>
      <c r="O131" s="64"/>
      <c r="P131" s="92">
        <f>J131*【積算根拠及び契約単価】!$R$21</f>
        <v>0</v>
      </c>
      <c r="Q131" s="93"/>
      <c r="R131" s="94"/>
      <c r="S131" s="92">
        <f>IF(H131=7,M131*【積算根拠及び契約単価】!$R$22,IF(H131=8,M131*【積算根拠及び契約単価】!$R$22,IF(H131=9,M131*【積算根拠及び契約単価】!$R$22,0)))</f>
        <v>0</v>
      </c>
      <c r="T131" s="93"/>
      <c r="U131" s="94"/>
      <c r="V131" s="92">
        <f>IF(H131=7,0,IF(H131=8,0,IF(H131=9,0,M131*【積算根拠及び契約単価】!$R$23)))</f>
        <v>0</v>
      </c>
      <c r="W131" s="93"/>
      <c r="X131" s="94"/>
      <c r="Y131" s="66">
        <f t="shared" si="3"/>
        <v>0</v>
      </c>
      <c r="Z131" s="66"/>
      <c r="AA131" s="66"/>
      <c r="AB131" s="66"/>
    </row>
    <row r="132" spans="1:28" ht="15" customHeight="1" x14ac:dyDescent="0.15">
      <c r="A132" s="30"/>
      <c r="B132" s="30"/>
      <c r="C132" s="1"/>
      <c r="D132" s="30"/>
      <c r="E132" s="55" t="s">
        <v>26</v>
      </c>
      <c r="F132" s="56"/>
      <c r="G132" s="57"/>
      <c r="H132" s="95">
        <v>4</v>
      </c>
      <c r="I132" s="96"/>
      <c r="J132" s="62">
        <v>23</v>
      </c>
      <c r="K132" s="63"/>
      <c r="L132" s="64"/>
      <c r="M132" s="62">
        <v>68</v>
      </c>
      <c r="N132" s="63"/>
      <c r="O132" s="64"/>
      <c r="P132" s="92">
        <f>J132*【積算根拠及び契約単価】!$R$21</f>
        <v>0</v>
      </c>
      <c r="Q132" s="93"/>
      <c r="R132" s="94"/>
      <c r="S132" s="92">
        <f>IF(H132=7,M132*【積算根拠及び契約単価】!$R$22,IF(H132=8,M132*【積算根拠及び契約単価】!$R$22,IF(H132=9,M132*【積算根拠及び契約単価】!$R$22,0)))</f>
        <v>0</v>
      </c>
      <c r="T132" s="93"/>
      <c r="U132" s="94"/>
      <c r="V132" s="92">
        <f>IF(H132=7,0,IF(H132=8,0,IF(H132=9,0,M132*【積算根拠及び契約単価】!$R$23)))</f>
        <v>0</v>
      </c>
      <c r="W132" s="93"/>
      <c r="X132" s="94"/>
      <c r="Y132" s="66">
        <f t="shared" si="3"/>
        <v>0</v>
      </c>
      <c r="Z132" s="66"/>
      <c r="AA132" s="66"/>
      <c r="AB132" s="66"/>
    </row>
    <row r="133" spans="1:28" ht="15" customHeight="1" x14ac:dyDescent="0.15">
      <c r="A133" s="30"/>
      <c r="B133" s="30"/>
      <c r="C133" s="1"/>
      <c r="D133" s="30"/>
      <c r="E133" s="55" t="s">
        <v>26</v>
      </c>
      <c r="F133" s="56"/>
      <c r="G133" s="57"/>
      <c r="H133" s="95">
        <v>5</v>
      </c>
      <c r="I133" s="96"/>
      <c r="J133" s="62">
        <v>23</v>
      </c>
      <c r="K133" s="63"/>
      <c r="L133" s="64"/>
      <c r="M133" s="62">
        <v>72</v>
      </c>
      <c r="N133" s="63"/>
      <c r="O133" s="64"/>
      <c r="P133" s="92">
        <f>J133*【積算根拠及び契約単価】!$R$21</f>
        <v>0</v>
      </c>
      <c r="Q133" s="93"/>
      <c r="R133" s="94"/>
      <c r="S133" s="92">
        <f>IF(H133=7,M133*【積算根拠及び契約単価】!$R$22,IF(H133=8,M133*【積算根拠及び契約単価】!$R$22,IF(H133=9,M133*【積算根拠及び契約単価】!$R$22,0)))</f>
        <v>0</v>
      </c>
      <c r="T133" s="93"/>
      <c r="U133" s="94"/>
      <c r="V133" s="92">
        <f>IF(H133=7,0,IF(H133=8,0,IF(H133=9,0,M133*【積算根拠及び契約単価】!$R$23)))</f>
        <v>0</v>
      </c>
      <c r="W133" s="93"/>
      <c r="X133" s="94"/>
      <c r="Y133" s="66">
        <f t="shared" si="3"/>
        <v>0</v>
      </c>
      <c r="Z133" s="66"/>
      <c r="AA133" s="66"/>
      <c r="AB133" s="66"/>
    </row>
    <row r="134" spans="1:28" ht="15" customHeight="1" x14ac:dyDescent="0.15">
      <c r="A134" s="30"/>
      <c r="B134" s="30"/>
      <c r="C134" s="1"/>
      <c r="D134" s="30"/>
      <c r="E134" s="55" t="s">
        <v>26</v>
      </c>
      <c r="F134" s="56"/>
      <c r="G134" s="57"/>
      <c r="H134" s="95">
        <v>6</v>
      </c>
      <c r="I134" s="96"/>
      <c r="J134" s="62">
        <v>23</v>
      </c>
      <c r="K134" s="63"/>
      <c r="L134" s="64"/>
      <c r="M134" s="62">
        <v>62</v>
      </c>
      <c r="N134" s="63"/>
      <c r="O134" s="64"/>
      <c r="P134" s="92">
        <f>J134*【積算根拠及び契約単価】!$R$21</f>
        <v>0</v>
      </c>
      <c r="Q134" s="93"/>
      <c r="R134" s="94"/>
      <c r="S134" s="92">
        <f>IF(H134=7,M134*【積算根拠及び契約単価】!$R$22,IF(H134=8,M134*【積算根拠及び契約単価】!$R$22,IF(H134=9,M134*【積算根拠及び契約単価】!$R$22,0)))</f>
        <v>0</v>
      </c>
      <c r="T134" s="93"/>
      <c r="U134" s="94"/>
      <c r="V134" s="92">
        <f>IF(H134=7,0,IF(H134=8,0,IF(H134=9,0,M134*【積算根拠及び契約単価】!$R$23)))</f>
        <v>0</v>
      </c>
      <c r="W134" s="93"/>
      <c r="X134" s="94"/>
      <c r="Y134" s="66">
        <f t="shared" si="3"/>
        <v>0</v>
      </c>
      <c r="Z134" s="66"/>
      <c r="AA134" s="66"/>
      <c r="AB134" s="66"/>
    </row>
    <row r="135" spans="1:28" ht="15" customHeight="1" x14ac:dyDescent="0.15">
      <c r="A135" s="30"/>
      <c r="B135" s="30"/>
      <c r="C135" s="1"/>
      <c r="D135" s="30"/>
      <c r="E135" s="55" t="s">
        <v>26</v>
      </c>
      <c r="F135" s="56"/>
      <c r="G135" s="57"/>
      <c r="H135" s="95">
        <v>7</v>
      </c>
      <c r="I135" s="96"/>
      <c r="J135" s="62">
        <v>23</v>
      </c>
      <c r="K135" s="63"/>
      <c r="L135" s="64"/>
      <c r="M135" s="62">
        <v>67</v>
      </c>
      <c r="N135" s="63"/>
      <c r="O135" s="64"/>
      <c r="P135" s="92">
        <f>J135*【積算根拠及び契約単価】!$R$21</f>
        <v>0</v>
      </c>
      <c r="Q135" s="93"/>
      <c r="R135" s="94"/>
      <c r="S135" s="92">
        <f>IF(H135=7,M135*【積算根拠及び契約単価】!$R$22,IF(H135=8,M135*【積算根拠及び契約単価】!$R$22,IF(H135=9,M135*【積算根拠及び契約単価】!$R$22,0)))</f>
        <v>0</v>
      </c>
      <c r="T135" s="93"/>
      <c r="U135" s="94"/>
      <c r="V135" s="92">
        <f>IF(H135=7,0,IF(H135=8,0,IF(H135=9,0,M135*【積算根拠及び契約単価】!$R$23)))</f>
        <v>0</v>
      </c>
      <c r="W135" s="93"/>
      <c r="X135" s="94"/>
      <c r="Y135" s="123">
        <f t="shared" si="3"/>
        <v>0</v>
      </c>
      <c r="Z135" s="124"/>
      <c r="AA135" s="124"/>
      <c r="AB135" s="125"/>
    </row>
    <row r="136" spans="1:28" ht="15" customHeight="1" x14ac:dyDescent="0.15">
      <c r="A136" s="30"/>
      <c r="B136" s="30"/>
      <c r="C136" s="1"/>
      <c r="D136" s="30"/>
      <c r="E136" s="55" t="s">
        <v>26</v>
      </c>
      <c r="F136" s="56"/>
      <c r="G136" s="57"/>
      <c r="H136" s="95">
        <v>8</v>
      </c>
      <c r="I136" s="96"/>
      <c r="J136" s="62">
        <v>23</v>
      </c>
      <c r="K136" s="63"/>
      <c r="L136" s="64"/>
      <c r="M136" s="62">
        <v>72</v>
      </c>
      <c r="N136" s="63"/>
      <c r="O136" s="64"/>
      <c r="P136" s="92">
        <f>J136*【積算根拠及び契約単価】!$R$21</f>
        <v>0</v>
      </c>
      <c r="Q136" s="93"/>
      <c r="R136" s="94"/>
      <c r="S136" s="92">
        <f>IF(H136=7,M136*【積算根拠及び契約単価】!$R$22,IF(H136=8,M136*【積算根拠及び契約単価】!$R$22,IF(H136=9,M136*【積算根拠及び契約単価】!$R$22,0)))</f>
        <v>0</v>
      </c>
      <c r="T136" s="93"/>
      <c r="U136" s="94"/>
      <c r="V136" s="92">
        <f>IF(H136=7,0,IF(H136=8,0,IF(H136=9,0,M136*【積算根拠及び契約単価】!$R$23)))</f>
        <v>0</v>
      </c>
      <c r="W136" s="93"/>
      <c r="X136" s="94"/>
      <c r="Y136" s="66">
        <f t="shared" si="3"/>
        <v>0</v>
      </c>
      <c r="Z136" s="66"/>
      <c r="AA136" s="66"/>
      <c r="AB136" s="66"/>
    </row>
    <row r="137" spans="1:28" ht="15" customHeight="1" x14ac:dyDescent="0.15">
      <c r="A137" s="30"/>
      <c r="B137" s="30"/>
      <c r="C137" s="1"/>
      <c r="D137" s="30"/>
      <c r="E137" s="55" t="s">
        <v>26</v>
      </c>
      <c r="F137" s="56"/>
      <c r="G137" s="57"/>
      <c r="H137" s="95">
        <v>9</v>
      </c>
      <c r="I137" s="96"/>
      <c r="J137" s="62">
        <v>23</v>
      </c>
      <c r="K137" s="63"/>
      <c r="L137" s="64"/>
      <c r="M137" s="62">
        <v>63</v>
      </c>
      <c r="N137" s="63"/>
      <c r="O137" s="64"/>
      <c r="P137" s="92">
        <f>J137*【積算根拠及び契約単価】!$R$21</f>
        <v>0</v>
      </c>
      <c r="Q137" s="93"/>
      <c r="R137" s="94"/>
      <c r="S137" s="92">
        <f>IF(H137=7,M137*【積算根拠及び契約単価】!$R$22,IF(H137=8,M137*【積算根拠及び契約単価】!$R$22,IF(H137=9,M137*【積算根拠及び契約単価】!$R$22,0)))</f>
        <v>0</v>
      </c>
      <c r="T137" s="93"/>
      <c r="U137" s="94"/>
      <c r="V137" s="92">
        <f>IF(H137=7,0,IF(H137=8,0,IF(H137=9,0,M137*【積算根拠及び契約単価】!$R$23)))</f>
        <v>0</v>
      </c>
      <c r="W137" s="93"/>
      <c r="X137" s="94"/>
      <c r="Y137" s="66">
        <f t="shared" si="3"/>
        <v>0</v>
      </c>
      <c r="Z137" s="66"/>
      <c r="AA137" s="66"/>
      <c r="AB137" s="66"/>
    </row>
    <row r="138" spans="1:28" ht="15" customHeight="1" x14ac:dyDescent="0.15">
      <c r="A138" s="30"/>
      <c r="B138" s="30"/>
      <c r="C138" s="1"/>
      <c r="D138" s="30"/>
      <c r="E138" s="55" t="s">
        <v>26</v>
      </c>
      <c r="F138" s="56"/>
      <c r="G138" s="57"/>
      <c r="H138" s="95">
        <v>10</v>
      </c>
      <c r="I138" s="96"/>
      <c r="J138" s="62">
        <v>23</v>
      </c>
      <c r="K138" s="63"/>
      <c r="L138" s="64"/>
      <c r="M138" s="62">
        <v>65</v>
      </c>
      <c r="N138" s="63"/>
      <c r="O138" s="64"/>
      <c r="P138" s="92">
        <f>J138*【積算根拠及び契約単価】!$R$21</f>
        <v>0</v>
      </c>
      <c r="Q138" s="93"/>
      <c r="R138" s="94"/>
      <c r="S138" s="92">
        <f>IF(H138=7,M138*【積算根拠及び契約単価】!$R$22,IF(H138=8,M138*【積算根拠及び契約単価】!$R$22,IF(H138=9,M138*【積算根拠及び契約単価】!$R$22,0)))</f>
        <v>0</v>
      </c>
      <c r="T138" s="93"/>
      <c r="U138" s="94"/>
      <c r="V138" s="92">
        <f>IF(H138=7,0,IF(H138=8,0,IF(H138=9,0,M138*【積算根拠及び契約単価】!$R$23)))</f>
        <v>0</v>
      </c>
      <c r="W138" s="93"/>
      <c r="X138" s="94"/>
      <c r="Y138" s="66">
        <f t="shared" si="3"/>
        <v>0</v>
      </c>
      <c r="Z138" s="66"/>
      <c r="AA138" s="66"/>
      <c r="AB138" s="66"/>
    </row>
    <row r="139" spans="1:28" ht="15" customHeight="1" x14ac:dyDescent="0.15">
      <c r="A139" s="30"/>
      <c r="B139" s="30"/>
      <c r="C139" s="1"/>
      <c r="D139" s="30"/>
      <c r="E139" s="55" t="s">
        <v>26</v>
      </c>
      <c r="F139" s="56"/>
      <c r="G139" s="57"/>
      <c r="H139" s="95">
        <v>11</v>
      </c>
      <c r="I139" s="96"/>
      <c r="J139" s="62">
        <v>23</v>
      </c>
      <c r="K139" s="63"/>
      <c r="L139" s="64"/>
      <c r="M139" s="62">
        <v>75</v>
      </c>
      <c r="N139" s="63"/>
      <c r="O139" s="64"/>
      <c r="P139" s="92">
        <f>J139*【積算根拠及び契約単価】!$R$21</f>
        <v>0</v>
      </c>
      <c r="Q139" s="93"/>
      <c r="R139" s="94"/>
      <c r="S139" s="92">
        <f>IF(H139=7,M139*【積算根拠及び契約単価】!$R$22,IF(H139=8,M139*【積算根拠及び契約単価】!$R$22,IF(H139=9,M139*【積算根拠及び契約単価】!$R$22,0)))</f>
        <v>0</v>
      </c>
      <c r="T139" s="93"/>
      <c r="U139" s="94"/>
      <c r="V139" s="92">
        <f>IF(H139=7,0,IF(H139=8,0,IF(H139=9,0,M139*【積算根拠及び契約単価】!$R$23)))</f>
        <v>0</v>
      </c>
      <c r="W139" s="93"/>
      <c r="X139" s="94"/>
      <c r="Y139" s="66">
        <f t="shared" si="3"/>
        <v>0</v>
      </c>
      <c r="Z139" s="66"/>
      <c r="AA139" s="66"/>
      <c r="AB139" s="66"/>
    </row>
    <row r="140" spans="1:28" ht="15" customHeight="1" x14ac:dyDescent="0.15">
      <c r="A140" s="30"/>
      <c r="B140" s="30"/>
      <c r="C140" s="1"/>
      <c r="D140" s="30"/>
      <c r="E140" s="55" t="s">
        <v>26</v>
      </c>
      <c r="F140" s="56"/>
      <c r="G140" s="57"/>
      <c r="H140" s="95">
        <v>12</v>
      </c>
      <c r="I140" s="96"/>
      <c r="J140" s="62">
        <v>23</v>
      </c>
      <c r="K140" s="63"/>
      <c r="L140" s="64"/>
      <c r="M140" s="62">
        <v>65</v>
      </c>
      <c r="N140" s="63"/>
      <c r="O140" s="64"/>
      <c r="P140" s="92">
        <f>J140*【積算根拠及び契約単価】!$R$21</f>
        <v>0</v>
      </c>
      <c r="Q140" s="93"/>
      <c r="R140" s="94"/>
      <c r="S140" s="92">
        <f>IF(H140=7,M140*【積算根拠及び契約単価】!$R$22,IF(H140=8,M140*【積算根拠及び契約単価】!$R$22,IF(H140=9,M140*【積算根拠及び契約単価】!$R$22,0)))</f>
        <v>0</v>
      </c>
      <c r="T140" s="93"/>
      <c r="U140" s="94"/>
      <c r="V140" s="92">
        <f>IF(H140=7,0,IF(H140=8,0,IF(H140=9,0,M140*【積算根拠及び契約単価】!$R$23)))</f>
        <v>0</v>
      </c>
      <c r="W140" s="93"/>
      <c r="X140" s="94"/>
      <c r="Y140" s="66">
        <f t="shared" si="3"/>
        <v>0</v>
      </c>
      <c r="Z140" s="66"/>
      <c r="AA140" s="66"/>
      <c r="AB140" s="66"/>
    </row>
    <row r="141" spans="1:28" ht="15" customHeight="1" x14ac:dyDescent="0.15">
      <c r="A141" s="30"/>
      <c r="B141" s="30"/>
      <c r="C141" s="1"/>
      <c r="D141" s="30"/>
      <c r="E141" s="55" t="s">
        <v>31</v>
      </c>
      <c r="F141" s="56"/>
      <c r="G141" s="57"/>
      <c r="H141" s="95">
        <v>1</v>
      </c>
      <c r="I141" s="96"/>
      <c r="J141" s="62">
        <v>23</v>
      </c>
      <c r="K141" s="63"/>
      <c r="L141" s="64"/>
      <c r="M141" s="62">
        <v>73</v>
      </c>
      <c r="N141" s="63"/>
      <c r="O141" s="64"/>
      <c r="P141" s="92">
        <f>J141*【積算根拠及び契約単価】!$R$21</f>
        <v>0</v>
      </c>
      <c r="Q141" s="93"/>
      <c r="R141" s="94"/>
      <c r="S141" s="92">
        <f>IF(H141=7,M141*【積算根拠及び契約単価】!$R$22,IF(H141=8,M141*【積算根拠及び契約単価】!$R$22,IF(H141=9,M141*【積算根拠及び契約単価】!$R$22,0)))</f>
        <v>0</v>
      </c>
      <c r="T141" s="93"/>
      <c r="U141" s="94"/>
      <c r="V141" s="92">
        <f>IF(H141=7,0,IF(H141=8,0,IF(H141=9,0,M141*【積算根拠及び契約単価】!$R$23)))</f>
        <v>0</v>
      </c>
      <c r="W141" s="93"/>
      <c r="X141" s="94"/>
      <c r="Y141" s="66">
        <f t="shared" si="3"/>
        <v>0</v>
      </c>
      <c r="Z141" s="66"/>
      <c r="AA141" s="66"/>
      <c r="AB141" s="66"/>
    </row>
    <row r="142" spans="1:28" ht="15" customHeight="1" x14ac:dyDescent="0.15">
      <c r="A142" s="30"/>
      <c r="B142" s="30"/>
      <c r="C142" s="1"/>
      <c r="D142" s="30"/>
      <c r="E142" s="55" t="s">
        <v>31</v>
      </c>
      <c r="F142" s="56"/>
      <c r="G142" s="57"/>
      <c r="H142" s="95">
        <v>2</v>
      </c>
      <c r="I142" s="96"/>
      <c r="J142" s="62">
        <v>23</v>
      </c>
      <c r="K142" s="63"/>
      <c r="L142" s="64"/>
      <c r="M142" s="62">
        <v>66</v>
      </c>
      <c r="N142" s="63"/>
      <c r="O142" s="64"/>
      <c r="P142" s="92">
        <f>J142*【積算根拠及び契約単価】!$R$21</f>
        <v>0</v>
      </c>
      <c r="Q142" s="93"/>
      <c r="R142" s="94"/>
      <c r="S142" s="92">
        <f>IF(H142=7,M142*【積算根拠及び契約単価】!$R$22,IF(H142=8,M142*【積算根拠及び契約単価】!$R$22,IF(H142=9,M142*【積算根拠及び契約単価】!$R$22,0)))</f>
        <v>0</v>
      </c>
      <c r="T142" s="93"/>
      <c r="U142" s="94"/>
      <c r="V142" s="92">
        <f>IF(H142=7,0,IF(H142=8,0,IF(H142=9,0,M142*【積算根拠及び契約単価】!$R$23)))</f>
        <v>0</v>
      </c>
      <c r="W142" s="93"/>
      <c r="X142" s="94"/>
      <c r="Y142" s="66">
        <f t="shared" si="3"/>
        <v>0</v>
      </c>
      <c r="Z142" s="66"/>
      <c r="AA142" s="66"/>
      <c r="AB142" s="66"/>
    </row>
    <row r="143" spans="1:28" ht="15" customHeight="1" x14ac:dyDescent="0.15">
      <c r="A143" s="30"/>
      <c r="B143" s="30"/>
      <c r="C143" s="1"/>
      <c r="D143" s="30"/>
      <c r="E143" s="55" t="s">
        <v>31</v>
      </c>
      <c r="F143" s="56"/>
      <c r="G143" s="57"/>
      <c r="H143" s="95">
        <v>3</v>
      </c>
      <c r="I143" s="96"/>
      <c r="J143" s="62">
        <v>23</v>
      </c>
      <c r="K143" s="63"/>
      <c r="L143" s="64"/>
      <c r="M143" s="62">
        <v>72</v>
      </c>
      <c r="N143" s="63"/>
      <c r="O143" s="64"/>
      <c r="P143" s="92">
        <f>J143*【積算根拠及び契約単価】!$R$21</f>
        <v>0</v>
      </c>
      <c r="Q143" s="93"/>
      <c r="R143" s="94"/>
      <c r="S143" s="92">
        <f>IF(H143=7,M143*【積算根拠及び契約単価】!$R$22,IF(H143=8,M143*【積算根拠及び契約単価】!$R$22,IF(H143=9,M143*【積算根拠及び契約単価】!$R$22,0)))</f>
        <v>0</v>
      </c>
      <c r="T143" s="93"/>
      <c r="U143" s="94"/>
      <c r="V143" s="92">
        <f>IF(H143=7,0,IF(H143=8,0,IF(H143=9,0,M143*【積算根拠及び契約単価】!$R$23)))</f>
        <v>0</v>
      </c>
      <c r="W143" s="93"/>
      <c r="X143" s="94"/>
      <c r="Y143" s="66">
        <f t="shared" si="3"/>
        <v>0</v>
      </c>
      <c r="Z143" s="66"/>
      <c r="AA143" s="66"/>
      <c r="AB143" s="66"/>
    </row>
    <row r="144" spans="1:28" ht="15" customHeight="1" x14ac:dyDescent="0.15">
      <c r="A144" s="30"/>
      <c r="B144" s="30"/>
      <c r="C144" s="1"/>
      <c r="D144" s="30"/>
      <c r="E144" s="30"/>
      <c r="F144" s="3"/>
    </row>
    <row r="145" spans="1:28" ht="15" customHeight="1" x14ac:dyDescent="0.15">
      <c r="A145" s="30"/>
      <c r="B145" s="30"/>
      <c r="C145" s="1"/>
      <c r="D145" s="30"/>
      <c r="E145" s="30"/>
      <c r="F145" s="3"/>
      <c r="S145" s="62" t="s">
        <v>32</v>
      </c>
      <c r="T145" s="63"/>
      <c r="U145" s="63"/>
      <c r="V145" s="63"/>
      <c r="W145" s="63"/>
      <c r="X145" s="64"/>
      <c r="Y145" s="66">
        <f t="shared" ref="Y145" si="4">SUM(Y120:AB143)</f>
        <v>0</v>
      </c>
      <c r="Z145" s="66"/>
      <c r="AA145" s="66"/>
      <c r="AB145" s="66"/>
    </row>
    <row r="146" spans="1:28" ht="15" customHeight="1" x14ac:dyDescent="0.15">
      <c r="A146" s="30"/>
      <c r="B146" s="30"/>
      <c r="C146" s="1"/>
      <c r="D146" s="30"/>
      <c r="E146" s="30"/>
      <c r="F146" s="3"/>
    </row>
    <row r="147" spans="1:28" s="20" customFormat="1" ht="15" customHeight="1" x14ac:dyDescent="0.15">
      <c r="A147" s="35"/>
      <c r="B147" s="35"/>
      <c r="C147" s="35"/>
      <c r="D147" s="35"/>
      <c r="E147" s="35" t="s">
        <v>240</v>
      </c>
      <c r="F147" s="22"/>
    </row>
    <row r="148" spans="1:28" s="20" customFormat="1" ht="15" customHeight="1" x14ac:dyDescent="0.15">
      <c r="A148" s="35"/>
      <c r="B148" s="35"/>
      <c r="C148" s="35"/>
      <c r="D148" s="35"/>
      <c r="E148" s="35" t="s">
        <v>245</v>
      </c>
      <c r="F148" s="22"/>
    </row>
    <row r="149" spans="1:28" s="20" customFormat="1" ht="15" customHeight="1" x14ac:dyDescent="0.15">
      <c r="A149" s="35"/>
      <c r="B149" s="35"/>
      <c r="C149" s="35"/>
      <c r="D149" s="35"/>
      <c r="E149" s="35" t="s">
        <v>246</v>
      </c>
      <c r="F149" s="22"/>
    </row>
    <row r="150" spans="1:28" s="36" customFormat="1" ht="15" customHeight="1" x14ac:dyDescent="0.15">
      <c r="A150" s="34"/>
      <c r="B150" s="34"/>
      <c r="C150" s="34"/>
      <c r="D150" s="34"/>
      <c r="E150" s="34" t="s">
        <v>33</v>
      </c>
      <c r="F150" s="3"/>
    </row>
    <row r="151" spans="1:28" s="36" customFormat="1" ht="15" customHeight="1" x14ac:dyDescent="0.15">
      <c r="A151" s="34"/>
      <c r="B151" s="34"/>
      <c r="C151" s="34"/>
      <c r="D151" s="34"/>
      <c r="E151" s="34" t="s">
        <v>255</v>
      </c>
      <c r="F151" s="3"/>
    </row>
    <row r="152" spans="1:28" s="36" customFormat="1" ht="15" customHeight="1" x14ac:dyDescent="0.15">
      <c r="A152" s="34"/>
      <c r="B152" s="34"/>
      <c r="C152" s="34"/>
      <c r="D152" s="34"/>
      <c r="E152" s="34" t="s">
        <v>253</v>
      </c>
      <c r="F152" s="3"/>
    </row>
    <row r="153" spans="1:28" s="36" customFormat="1" ht="15" customHeight="1" x14ac:dyDescent="0.15">
      <c r="A153" s="34"/>
      <c r="B153" s="34"/>
      <c r="C153" s="34"/>
      <c r="D153" s="34"/>
      <c r="E153" s="34" t="s">
        <v>254</v>
      </c>
      <c r="F153" s="3"/>
    </row>
    <row r="154" spans="1:28" s="36" customFormat="1" ht="15" customHeight="1" x14ac:dyDescent="0.15">
      <c r="A154" s="34"/>
      <c r="B154" s="34"/>
      <c r="C154" s="34"/>
      <c r="E154" s="34" t="s">
        <v>133</v>
      </c>
      <c r="F154" s="3"/>
    </row>
    <row r="155" spans="1:28" s="36" customFormat="1" ht="15" customHeight="1" x14ac:dyDescent="0.15">
      <c r="A155" s="34"/>
      <c r="B155" s="34"/>
      <c r="C155" s="34"/>
      <c r="E155" s="36" t="s">
        <v>134</v>
      </c>
      <c r="F155" s="8"/>
    </row>
    <row r="156" spans="1:28" s="36" customFormat="1" ht="15" customHeight="1" x14ac:dyDescent="0.15">
      <c r="A156" s="34"/>
      <c r="B156" s="34"/>
      <c r="C156" s="34"/>
      <c r="E156" s="36" t="s">
        <v>135</v>
      </c>
      <c r="F156" s="8"/>
    </row>
    <row r="157" spans="1:28" s="36" customFormat="1" ht="15" customHeight="1" x14ac:dyDescent="0.15">
      <c r="A157" s="34"/>
      <c r="B157" s="34"/>
      <c r="C157" s="34"/>
      <c r="E157" s="36" t="s">
        <v>136</v>
      </c>
      <c r="F157" s="8"/>
    </row>
    <row r="158" spans="1:28" s="36" customFormat="1" ht="15" customHeight="1" x14ac:dyDescent="0.15">
      <c r="A158" s="34"/>
      <c r="B158" s="34"/>
      <c r="C158" s="34"/>
      <c r="E158" s="36" t="s">
        <v>137</v>
      </c>
      <c r="F158" s="8"/>
    </row>
    <row r="159" spans="1:28" s="36" customFormat="1" ht="15" customHeight="1" x14ac:dyDescent="0.15">
      <c r="A159" s="34"/>
      <c r="B159" s="34"/>
      <c r="C159" s="34"/>
      <c r="E159" s="20" t="s">
        <v>251</v>
      </c>
      <c r="F159" s="8"/>
    </row>
    <row r="160" spans="1:28" s="36" customFormat="1" ht="15" customHeight="1" x14ac:dyDescent="0.15">
      <c r="A160" s="34"/>
      <c r="B160" s="34"/>
      <c r="C160" s="34"/>
      <c r="D160" s="34"/>
      <c r="E160" s="35" t="s">
        <v>252</v>
      </c>
      <c r="F160" s="3"/>
    </row>
    <row r="161" spans="1:29" s="36" customFormat="1" ht="15" customHeight="1" x14ac:dyDescent="0.15">
      <c r="A161" s="34"/>
      <c r="B161" s="34"/>
      <c r="C161" s="34"/>
      <c r="D161" s="34"/>
      <c r="E161" s="35" t="s">
        <v>274</v>
      </c>
      <c r="F161" s="3"/>
    </row>
    <row r="162" spans="1:29" ht="15" customHeight="1" x14ac:dyDescent="0.15">
      <c r="A162" s="30"/>
      <c r="B162" s="30"/>
      <c r="C162" s="1"/>
      <c r="D162" s="30"/>
      <c r="E162" s="30"/>
      <c r="F162" s="3"/>
    </row>
    <row r="163" spans="1:29" ht="15" customHeight="1" x14ac:dyDescent="0.15">
      <c r="A163" s="30"/>
      <c r="B163" s="30"/>
      <c r="C163" s="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</row>
    <row r="164" spans="1:29" ht="15" customHeight="1" x14ac:dyDescent="0.15">
      <c r="A164" s="30"/>
      <c r="B164" s="30"/>
      <c r="C164" s="1"/>
      <c r="D164" s="31" t="s">
        <v>126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</row>
    <row r="165" spans="1:29" ht="15" customHeight="1" x14ac:dyDescent="0.15">
      <c r="A165" s="30"/>
      <c r="B165" s="30"/>
      <c r="C165" s="1"/>
      <c r="E165" s="30"/>
      <c r="F165" s="3"/>
    </row>
    <row r="166" spans="1:29" ht="15" customHeight="1" x14ac:dyDescent="0.15">
      <c r="A166" s="30"/>
      <c r="B166" s="30"/>
      <c r="C166" s="1"/>
      <c r="D166" s="30"/>
      <c r="E166" s="30"/>
      <c r="F166" s="3"/>
    </row>
    <row r="167" spans="1:29" ht="15" customHeight="1" x14ac:dyDescent="0.15">
      <c r="A167" s="30"/>
      <c r="B167" s="30"/>
      <c r="C167" s="1"/>
      <c r="D167" s="30"/>
      <c r="E167" s="37" t="s">
        <v>127</v>
      </c>
      <c r="F167" s="37"/>
      <c r="G167" s="37"/>
      <c r="H167" s="5" t="s">
        <v>128</v>
      </c>
      <c r="I167" s="103" t="s">
        <v>142</v>
      </c>
      <c r="J167" s="103"/>
      <c r="K167" s="103"/>
    </row>
    <row r="168" spans="1:29" ht="15" customHeight="1" x14ac:dyDescent="0.15">
      <c r="A168" s="30"/>
      <c r="B168" s="30"/>
      <c r="C168" s="1"/>
      <c r="D168" s="30"/>
      <c r="E168" s="37" t="s">
        <v>4</v>
      </c>
      <c r="F168" s="37"/>
      <c r="G168" s="37"/>
      <c r="H168" s="5" t="s">
        <v>128</v>
      </c>
      <c r="I168" s="122" t="s">
        <v>76</v>
      </c>
      <c r="J168" s="122"/>
      <c r="K168" s="122"/>
      <c r="L168" s="122"/>
      <c r="M168" s="122"/>
      <c r="N168" s="122"/>
      <c r="O168" s="122"/>
      <c r="P168" s="122"/>
    </row>
    <row r="169" spans="1:29" ht="15" customHeight="1" x14ac:dyDescent="0.15">
      <c r="A169" s="30"/>
      <c r="B169" s="30"/>
      <c r="C169" s="1"/>
      <c r="D169" s="30"/>
      <c r="E169" s="37" t="s">
        <v>6</v>
      </c>
      <c r="F169" s="37"/>
      <c r="G169" s="37"/>
      <c r="H169" s="5" t="s">
        <v>128</v>
      </c>
      <c r="I169" s="122" t="s">
        <v>130</v>
      </c>
      <c r="J169" s="122"/>
      <c r="K169" s="122"/>
      <c r="L169" s="122"/>
      <c r="M169" s="122"/>
      <c r="N169" s="122"/>
      <c r="O169" s="122"/>
      <c r="P169" s="122"/>
    </row>
    <row r="170" spans="1:29" ht="15" customHeight="1" x14ac:dyDescent="0.15">
      <c r="A170" s="30"/>
      <c r="B170" s="30"/>
      <c r="C170" s="1"/>
      <c r="D170" s="30"/>
      <c r="E170" s="30"/>
      <c r="F170" s="30"/>
      <c r="G170" s="5"/>
    </row>
    <row r="171" spans="1:29" ht="15" customHeight="1" x14ac:dyDescent="0.15">
      <c r="A171" s="30"/>
      <c r="B171" s="30"/>
      <c r="C171" s="1"/>
      <c r="D171" s="30"/>
      <c r="E171" s="104" t="s">
        <v>8</v>
      </c>
      <c r="F171" s="105"/>
      <c r="G171" s="105"/>
      <c r="H171" s="105"/>
      <c r="I171" s="106"/>
      <c r="J171" s="113" t="s">
        <v>131</v>
      </c>
      <c r="K171" s="114"/>
      <c r="L171" s="115"/>
      <c r="M171" s="113" t="s">
        <v>9</v>
      </c>
      <c r="N171" s="114"/>
      <c r="O171" s="115"/>
      <c r="P171" s="113" t="s">
        <v>132</v>
      </c>
      <c r="Q171" s="114"/>
      <c r="R171" s="115"/>
      <c r="S171" s="62" t="s">
        <v>11</v>
      </c>
      <c r="T171" s="63"/>
      <c r="U171" s="63"/>
      <c r="V171" s="63"/>
      <c r="W171" s="63"/>
      <c r="X171" s="64"/>
      <c r="Y171" s="40" t="s">
        <v>12</v>
      </c>
      <c r="Z171" s="40"/>
      <c r="AA171" s="40"/>
      <c r="AB171" s="40"/>
    </row>
    <row r="172" spans="1:29" ht="15" customHeight="1" x14ac:dyDescent="0.15">
      <c r="A172" s="30"/>
      <c r="B172" s="30"/>
      <c r="C172" s="1"/>
      <c r="D172" s="30"/>
      <c r="E172" s="107"/>
      <c r="F172" s="108"/>
      <c r="G172" s="108"/>
      <c r="H172" s="108"/>
      <c r="I172" s="109"/>
      <c r="J172" s="116"/>
      <c r="K172" s="117"/>
      <c r="L172" s="118"/>
      <c r="M172" s="116"/>
      <c r="N172" s="117"/>
      <c r="O172" s="118"/>
      <c r="P172" s="116"/>
      <c r="Q172" s="117"/>
      <c r="R172" s="118"/>
      <c r="S172" s="97" t="s">
        <v>46</v>
      </c>
      <c r="T172" s="98"/>
      <c r="U172" s="99"/>
      <c r="V172" s="97" t="s">
        <v>50</v>
      </c>
      <c r="W172" s="98"/>
      <c r="X172" s="99"/>
      <c r="Y172" s="40"/>
      <c r="Z172" s="40"/>
      <c r="AA172" s="40"/>
      <c r="AB172" s="40"/>
    </row>
    <row r="173" spans="1:29" ht="15" customHeight="1" x14ac:dyDescent="0.15">
      <c r="A173" s="30"/>
      <c r="B173" s="30"/>
      <c r="C173" s="1"/>
      <c r="D173" s="30"/>
      <c r="E173" s="110"/>
      <c r="F173" s="111"/>
      <c r="G173" s="111"/>
      <c r="H173" s="111"/>
      <c r="I173" s="112"/>
      <c r="J173" s="119"/>
      <c r="K173" s="120"/>
      <c r="L173" s="121"/>
      <c r="M173" s="119"/>
      <c r="N173" s="120"/>
      <c r="O173" s="121"/>
      <c r="P173" s="119"/>
      <c r="Q173" s="120"/>
      <c r="R173" s="121"/>
      <c r="S173" s="100"/>
      <c r="T173" s="101"/>
      <c r="U173" s="102"/>
      <c r="V173" s="100"/>
      <c r="W173" s="101"/>
      <c r="X173" s="102"/>
      <c r="Y173" s="40"/>
      <c r="Z173" s="40"/>
      <c r="AA173" s="40"/>
      <c r="AB173" s="40"/>
    </row>
    <row r="174" spans="1:29" ht="15" customHeight="1" x14ac:dyDescent="0.15">
      <c r="A174" s="30"/>
      <c r="B174" s="30"/>
      <c r="C174" s="1"/>
      <c r="D174" s="30"/>
      <c r="E174" s="55" t="s">
        <v>16</v>
      </c>
      <c r="F174" s="56"/>
      <c r="G174" s="57"/>
      <c r="H174" s="95">
        <v>4</v>
      </c>
      <c r="I174" s="96"/>
      <c r="J174" s="62">
        <v>15</v>
      </c>
      <c r="K174" s="63"/>
      <c r="L174" s="64"/>
      <c r="M174" s="62">
        <v>16</v>
      </c>
      <c r="N174" s="63"/>
      <c r="O174" s="64"/>
      <c r="P174" s="92">
        <f>J174*【積算根拠及び契約単価】!$R$21</f>
        <v>0</v>
      </c>
      <c r="Q174" s="93"/>
      <c r="R174" s="94"/>
      <c r="S174" s="92">
        <f>IF(H174=7,M174*【積算根拠及び契約単価】!$R$22,IF(H174=8,M174*【積算根拠及び契約単価】!$R$22,IF(H174=9,M174*【積算根拠及び契約単価】!$R$22,0)))</f>
        <v>0</v>
      </c>
      <c r="T174" s="93"/>
      <c r="U174" s="94"/>
      <c r="V174" s="92">
        <f>IF(H174=7,0,IF(H174=8,0,IF(H174=9,0,M174*【積算根拠及び契約単価】!$R$23)))</f>
        <v>0</v>
      </c>
      <c r="W174" s="93"/>
      <c r="X174" s="94"/>
      <c r="Y174" s="66">
        <f t="shared" ref="Y174:Y197" si="5">ROUNDDOWN(P174+S174+V174,0)</f>
        <v>0</v>
      </c>
      <c r="Z174" s="66"/>
      <c r="AA174" s="66"/>
      <c r="AB174" s="66"/>
      <c r="AC174" s="7"/>
    </row>
    <row r="175" spans="1:29" ht="15" customHeight="1" x14ac:dyDescent="0.15">
      <c r="A175" s="30"/>
      <c r="B175" s="30"/>
      <c r="C175" s="1"/>
      <c r="D175" s="30"/>
      <c r="E175" s="55" t="s">
        <v>16</v>
      </c>
      <c r="F175" s="56"/>
      <c r="G175" s="57"/>
      <c r="H175" s="95">
        <v>5</v>
      </c>
      <c r="I175" s="96"/>
      <c r="J175" s="62">
        <v>15</v>
      </c>
      <c r="K175" s="63"/>
      <c r="L175" s="64"/>
      <c r="M175" s="62">
        <v>21</v>
      </c>
      <c r="N175" s="63"/>
      <c r="O175" s="64"/>
      <c r="P175" s="92">
        <f>J175*【積算根拠及び契約単価】!$R$21</f>
        <v>0</v>
      </c>
      <c r="Q175" s="93"/>
      <c r="R175" s="94"/>
      <c r="S175" s="92">
        <f>IF(H175=7,M175*【積算根拠及び契約単価】!$R$22,IF(H175=8,M175*【積算根拠及び契約単価】!$R$22,IF(H175=9,M175*【積算根拠及び契約単価】!$R$22,0)))</f>
        <v>0</v>
      </c>
      <c r="T175" s="93"/>
      <c r="U175" s="94"/>
      <c r="V175" s="92">
        <f>IF(H175=7,0,IF(H175=8,0,IF(H175=9,0,M175*【積算根拠及び契約単価】!$R$23)))</f>
        <v>0</v>
      </c>
      <c r="W175" s="93"/>
      <c r="X175" s="94"/>
      <c r="Y175" s="66">
        <f t="shared" si="5"/>
        <v>0</v>
      </c>
      <c r="Z175" s="66"/>
      <c r="AA175" s="66"/>
      <c r="AB175" s="66"/>
    </row>
    <row r="176" spans="1:29" ht="15" customHeight="1" x14ac:dyDescent="0.15">
      <c r="A176" s="30"/>
      <c r="B176" s="30"/>
      <c r="C176" s="1"/>
      <c r="D176" s="30"/>
      <c r="E176" s="55" t="s">
        <v>16</v>
      </c>
      <c r="F176" s="56"/>
      <c r="G176" s="57"/>
      <c r="H176" s="95">
        <v>6</v>
      </c>
      <c r="I176" s="96"/>
      <c r="J176" s="62">
        <v>15</v>
      </c>
      <c r="K176" s="63"/>
      <c r="L176" s="64"/>
      <c r="M176" s="62">
        <v>32</v>
      </c>
      <c r="N176" s="63"/>
      <c r="O176" s="64"/>
      <c r="P176" s="92">
        <f>J176*【積算根拠及び契約単価】!$R$21</f>
        <v>0</v>
      </c>
      <c r="Q176" s="93"/>
      <c r="R176" s="94"/>
      <c r="S176" s="92">
        <f>IF(H176=7,M176*【積算根拠及び契約単価】!$R$22,IF(H176=8,M176*【積算根拠及び契約単価】!$R$22,IF(H176=9,M176*【積算根拠及び契約単価】!$R$22,0)))</f>
        <v>0</v>
      </c>
      <c r="T176" s="93"/>
      <c r="U176" s="94"/>
      <c r="V176" s="92">
        <f>IF(H176=7,0,IF(H176=8,0,IF(H176=9,0,M176*【積算根拠及び契約単価】!$R$23)))</f>
        <v>0</v>
      </c>
      <c r="W176" s="93"/>
      <c r="X176" s="94"/>
      <c r="Y176" s="66">
        <f t="shared" si="5"/>
        <v>0</v>
      </c>
      <c r="Z176" s="66"/>
      <c r="AA176" s="66"/>
      <c r="AB176" s="66"/>
    </row>
    <row r="177" spans="1:28" ht="15" customHeight="1" x14ac:dyDescent="0.15">
      <c r="A177" s="30"/>
      <c r="B177" s="30"/>
      <c r="C177" s="1"/>
      <c r="D177" s="30"/>
      <c r="E177" s="55" t="s">
        <v>16</v>
      </c>
      <c r="F177" s="56"/>
      <c r="G177" s="57"/>
      <c r="H177" s="95">
        <v>7</v>
      </c>
      <c r="I177" s="96"/>
      <c r="J177" s="62">
        <v>15</v>
      </c>
      <c r="K177" s="63"/>
      <c r="L177" s="64"/>
      <c r="M177" s="62">
        <v>35</v>
      </c>
      <c r="N177" s="63"/>
      <c r="O177" s="64"/>
      <c r="P177" s="92">
        <f>J177*【積算根拠及び契約単価】!$R$21</f>
        <v>0</v>
      </c>
      <c r="Q177" s="93"/>
      <c r="R177" s="94"/>
      <c r="S177" s="92">
        <f>IF(H177=7,M177*【積算根拠及び契約単価】!$R$22,IF(H177=8,M177*【積算根拠及び契約単価】!$R$22,IF(H177=9,M177*【積算根拠及び契約単価】!$R$22,0)))</f>
        <v>0</v>
      </c>
      <c r="T177" s="93"/>
      <c r="U177" s="94"/>
      <c r="V177" s="92">
        <f>IF(H177=7,0,IF(H177=8,0,IF(H177=9,0,M177*【積算根拠及び契約単価】!$R$23)))</f>
        <v>0</v>
      </c>
      <c r="W177" s="93"/>
      <c r="X177" s="94"/>
      <c r="Y177" s="66">
        <f t="shared" si="5"/>
        <v>0</v>
      </c>
      <c r="Z177" s="66"/>
      <c r="AA177" s="66"/>
      <c r="AB177" s="66"/>
    </row>
    <row r="178" spans="1:28" ht="15" customHeight="1" x14ac:dyDescent="0.15">
      <c r="A178" s="30"/>
      <c r="B178" s="30"/>
      <c r="C178" s="1"/>
      <c r="D178" s="30"/>
      <c r="E178" s="55" t="s">
        <v>16</v>
      </c>
      <c r="F178" s="56"/>
      <c r="G178" s="57"/>
      <c r="H178" s="95">
        <v>8</v>
      </c>
      <c r="I178" s="96"/>
      <c r="J178" s="62">
        <v>15</v>
      </c>
      <c r="K178" s="63"/>
      <c r="L178" s="64"/>
      <c r="M178" s="62">
        <v>17</v>
      </c>
      <c r="N178" s="63"/>
      <c r="O178" s="64"/>
      <c r="P178" s="92">
        <f>J178*【積算根拠及び契約単価】!$R$21</f>
        <v>0</v>
      </c>
      <c r="Q178" s="93"/>
      <c r="R178" s="94"/>
      <c r="S178" s="92">
        <f>IF(H178=7,M178*【積算根拠及び契約単価】!$R$22,IF(H178=8,M178*【積算根拠及び契約単価】!$R$22,IF(H178=9,M178*【積算根拠及び契約単価】!$R$22,0)))</f>
        <v>0</v>
      </c>
      <c r="T178" s="93"/>
      <c r="U178" s="94"/>
      <c r="V178" s="92">
        <f>IF(H178=7,0,IF(H178=8,0,IF(H178=9,0,M178*【積算根拠及び契約単価】!$R$23)))</f>
        <v>0</v>
      </c>
      <c r="W178" s="93"/>
      <c r="X178" s="94"/>
      <c r="Y178" s="66">
        <f t="shared" si="5"/>
        <v>0</v>
      </c>
      <c r="Z178" s="66"/>
      <c r="AA178" s="66"/>
      <c r="AB178" s="66"/>
    </row>
    <row r="179" spans="1:28" ht="15" customHeight="1" x14ac:dyDescent="0.15">
      <c r="A179" s="30"/>
      <c r="B179" s="30"/>
      <c r="C179" s="1"/>
      <c r="D179" s="30"/>
      <c r="E179" s="55" t="s">
        <v>16</v>
      </c>
      <c r="F179" s="56"/>
      <c r="G179" s="57"/>
      <c r="H179" s="95">
        <v>9</v>
      </c>
      <c r="I179" s="96"/>
      <c r="J179" s="62">
        <v>15</v>
      </c>
      <c r="K179" s="63"/>
      <c r="L179" s="64"/>
      <c r="M179" s="62">
        <v>14</v>
      </c>
      <c r="N179" s="63"/>
      <c r="O179" s="64"/>
      <c r="P179" s="92">
        <f>J179*【積算根拠及び契約単価】!$R$21</f>
        <v>0</v>
      </c>
      <c r="Q179" s="93"/>
      <c r="R179" s="94"/>
      <c r="S179" s="92">
        <f>IF(H179=7,M179*【積算根拠及び契約単価】!$R$22,IF(H179=8,M179*【積算根拠及び契約単価】!$R$22,IF(H179=9,M179*【積算根拠及び契約単価】!$R$22,0)))</f>
        <v>0</v>
      </c>
      <c r="T179" s="93"/>
      <c r="U179" s="94"/>
      <c r="V179" s="92">
        <f>IF(H179=7,0,IF(H179=8,0,IF(H179=9,0,M179*【積算根拠及び契約単価】!$R$23)))</f>
        <v>0</v>
      </c>
      <c r="W179" s="93"/>
      <c r="X179" s="94"/>
      <c r="Y179" s="66">
        <f t="shared" si="5"/>
        <v>0</v>
      </c>
      <c r="Z179" s="66"/>
      <c r="AA179" s="66"/>
      <c r="AB179" s="66"/>
    </row>
    <row r="180" spans="1:28" ht="15" customHeight="1" x14ac:dyDescent="0.15">
      <c r="A180" s="30"/>
      <c r="B180" s="30"/>
      <c r="C180" s="1"/>
      <c r="E180" s="55" t="s">
        <v>16</v>
      </c>
      <c r="F180" s="56"/>
      <c r="G180" s="57"/>
      <c r="H180" s="95">
        <v>10</v>
      </c>
      <c r="I180" s="96"/>
      <c r="J180" s="62">
        <v>15</v>
      </c>
      <c r="K180" s="63"/>
      <c r="L180" s="64"/>
      <c r="M180" s="62">
        <v>30</v>
      </c>
      <c r="N180" s="63"/>
      <c r="O180" s="64"/>
      <c r="P180" s="92">
        <f>J180*【積算根拠及び契約単価】!$R$21</f>
        <v>0</v>
      </c>
      <c r="Q180" s="93"/>
      <c r="R180" s="94"/>
      <c r="S180" s="92">
        <f>IF(H180=7,M180*【積算根拠及び契約単価】!$R$22,IF(H180=8,M180*【積算根拠及び契約単価】!$R$22,IF(H180=9,M180*【積算根拠及び契約単価】!$R$22,0)))</f>
        <v>0</v>
      </c>
      <c r="T180" s="93"/>
      <c r="U180" s="94"/>
      <c r="V180" s="92">
        <f>IF(H180=7,0,IF(H180=8,0,IF(H180=9,0,M180*【積算根拠及び契約単価】!$R$23)))</f>
        <v>0</v>
      </c>
      <c r="W180" s="93"/>
      <c r="X180" s="94"/>
      <c r="Y180" s="66">
        <f t="shared" si="5"/>
        <v>0</v>
      </c>
      <c r="Z180" s="66"/>
      <c r="AA180" s="66"/>
      <c r="AB180" s="66"/>
    </row>
    <row r="181" spans="1:28" ht="15" customHeight="1" x14ac:dyDescent="0.15">
      <c r="A181" s="30"/>
      <c r="B181" s="30"/>
      <c r="C181" s="1"/>
      <c r="E181" s="55" t="s">
        <v>16</v>
      </c>
      <c r="F181" s="56"/>
      <c r="G181" s="57"/>
      <c r="H181" s="95">
        <v>11</v>
      </c>
      <c r="I181" s="96"/>
      <c r="J181" s="62">
        <v>15</v>
      </c>
      <c r="K181" s="63"/>
      <c r="L181" s="64"/>
      <c r="M181" s="62">
        <v>18</v>
      </c>
      <c r="N181" s="63"/>
      <c r="O181" s="64"/>
      <c r="P181" s="92">
        <f>J181*【積算根拠及び契約単価】!$R$21</f>
        <v>0</v>
      </c>
      <c r="Q181" s="93"/>
      <c r="R181" s="94"/>
      <c r="S181" s="92">
        <f>IF(H181=7,M181*【積算根拠及び契約単価】!$R$22,IF(H181=8,M181*【積算根拠及び契約単価】!$R$22,IF(H181=9,M181*【積算根拠及び契約単価】!$R$22,0)))</f>
        <v>0</v>
      </c>
      <c r="T181" s="93"/>
      <c r="U181" s="94"/>
      <c r="V181" s="92">
        <f>IF(H181=7,0,IF(H181=8,0,IF(H181=9,0,M181*【積算根拠及び契約単価】!$R$23)))</f>
        <v>0</v>
      </c>
      <c r="W181" s="93"/>
      <c r="X181" s="94"/>
      <c r="Y181" s="66">
        <f t="shared" si="5"/>
        <v>0</v>
      </c>
      <c r="Z181" s="66"/>
      <c r="AA181" s="66"/>
      <c r="AB181" s="66"/>
    </row>
    <row r="182" spans="1:28" ht="15" customHeight="1" x14ac:dyDescent="0.15">
      <c r="A182" s="30"/>
      <c r="B182" s="30"/>
      <c r="C182" s="1"/>
      <c r="E182" s="55" t="s">
        <v>16</v>
      </c>
      <c r="F182" s="56"/>
      <c r="G182" s="57"/>
      <c r="H182" s="95">
        <v>12</v>
      </c>
      <c r="I182" s="96"/>
      <c r="J182" s="62">
        <v>15</v>
      </c>
      <c r="K182" s="63"/>
      <c r="L182" s="64"/>
      <c r="M182" s="62">
        <v>21</v>
      </c>
      <c r="N182" s="63"/>
      <c r="O182" s="64"/>
      <c r="P182" s="92">
        <f>J182*【積算根拠及び契約単価】!$R$21</f>
        <v>0</v>
      </c>
      <c r="Q182" s="93"/>
      <c r="R182" s="94"/>
      <c r="S182" s="92">
        <f>IF(H182=7,M182*【積算根拠及び契約単価】!$R$22,IF(H182=8,M182*【積算根拠及び契約単価】!$R$22,IF(H182=9,M182*【積算根拠及び契約単価】!$R$22,0)))</f>
        <v>0</v>
      </c>
      <c r="T182" s="93"/>
      <c r="U182" s="94"/>
      <c r="V182" s="92">
        <f>IF(H182=7,0,IF(H182=8,0,IF(H182=9,0,M182*【積算根拠及び契約単価】!$R$23)))</f>
        <v>0</v>
      </c>
      <c r="W182" s="93"/>
      <c r="X182" s="94"/>
      <c r="Y182" s="66">
        <f t="shared" si="5"/>
        <v>0</v>
      </c>
      <c r="Z182" s="66"/>
      <c r="AA182" s="66"/>
      <c r="AB182" s="66"/>
    </row>
    <row r="183" spans="1:28" ht="15" customHeight="1" x14ac:dyDescent="0.15">
      <c r="A183" s="30"/>
      <c r="B183" s="30"/>
      <c r="C183" s="1"/>
      <c r="E183" s="55" t="s">
        <v>26</v>
      </c>
      <c r="F183" s="56"/>
      <c r="G183" s="57"/>
      <c r="H183" s="95">
        <v>1</v>
      </c>
      <c r="I183" s="96"/>
      <c r="J183" s="62">
        <v>15</v>
      </c>
      <c r="K183" s="63"/>
      <c r="L183" s="64"/>
      <c r="M183" s="62">
        <v>19</v>
      </c>
      <c r="N183" s="63"/>
      <c r="O183" s="64"/>
      <c r="P183" s="92">
        <f>J183*【積算根拠及び契約単価】!$R$21</f>
        <v>0</v>
      </c>
      <c r="Q183" s="93"/>
      <c r="R183" s="94"/>
      <c r="S183" s="92">
        <f>IF(H183=7,M183*【積算根拠及び契約単価】!$R$22,IF(H183=8,M183*【積算根拠及び契約単価】!$R$22,IF(H183=9,M183*【積算根拠及び契約単価】!$R$22,0)))</f>
        <v>0</v>
      </c>
      <c r="T183" s="93"/>
      <c r="U183" s="94"/>
      <c r="V183" s="92">
        <f>IF(H183=7,0,IF(H183=8,0,IF(H183=9,0,M183*【積算根拠及び契約単価】!$R$23)))</f>
        <v>0</v>
      </c>
      <c r="W183" s="93"/>
      <c r="X183" s="94"/>
      <c r="Y183" s="66">
        <f t="shared" si="5"/>
        <v>0</v>
      </c>
      <c r="Z183" s="66"/>
      <c r="AA183" s="66"/>
      <c r="AB183" s="66"/>
    </row>
    <row r="184" spans="1:28" ht="15" customHeight="1" x14ac:dyDescent="0.15">
      <c r="A184" s="30"/>
      <c r="B184" s="30"/>
      <c r="C184" s="1"/>
      <c r="E184" s="55" t="s">
        <v>26</v>
      </c>
      <c r="F184" s="56"/>
      <c r="G184" s="57"/>
      <c r="H184" s="95">
        <v>2</v>
      </c>
      <c r="I184" s="96"/>
      <c r="J184" s="62">
        <v>15</v>
      </c>
      <c r="K184" s="63"/>
      <c r="L184" s="64"/>
      <c r="M184" s="62">
        <v>6</v>
      </c>
      <c r="N184" s="63"/>
      <c r="O184" s="64"/>
      <c r="P184" s="92">
        <f>J184*【積算根拠及び契約単価】!$R$21</f>
        <v>0</v>
      </c>
      <c r="Q184" s="93"/>
      <c r="R184" s="94"/>
      <c r="S184" s="92">
        <f>IF(H184=7,M184*【積算根拠及び契約単価】!$R$22,IF(H184=8,M184*【積算根拠及び契約単価】!$R$22,IF(H184=9,M184*【積算根拠及び契約単価】!$R$22,0)))</f>
        <v>0</v>
      </c>
      <c r="T184" s="93"/>
      <c r="U184" s="94"/>
      <c r="V184" s="92">
        <f>IF(H184=7,0,IF(H184=8,0,IF(H184=9,0,M184*【積算根拠及び契約単価】!$R$23)))</f>
        <v>0</v>
      </c>
      <c r="W184" s="93"/>
      <c r="X184" s="94"/>
      <c r="Y184" s="66">
        <f t="shared" si="5"/>
        <v>0</v>
      </c>
      <c r="Z184" s="66"/>
      <c r="AA184" s="66"/>
      <c r="AB184" s="66"/>
    </row>
    <row r="185" spans="1:28" ht="15" customHeight="1" x14ac:dyDescent="0.15">
      <c r="A185" s="30"/>
      <c r="B185" s="30"/>
      <c r="C185" s="1"/>
      <c r="E185" s="55" t="s">
        <v>26</v>
      </c>
      <c r="F185" s="56"/>
      <c r="G185" s="57"/>
      <c r="H185" s="95">
        <v>3</v>
      </c>
      <c r="I185" s="96"/>
      <c r="J185" s="62">
        <v>15</v>
      </c>
      <c r="K185" s="63"/>
      <c r="L185" s="64"/>
      <c r="M185" s="62">
        <v>20</v>
      </c>
      <c r="N185" s="63"/>
      <c r="O185" s="64"/>
      <c r="P185" s="92">
        <f>J185*【積算根拠及び契約単価】!$R$21</f>
        <v>0</v>
      </c>
      <c r="Q185" s="93"/>
      <c r="R185" s="94"/>
      <c r="S185" s="92">
        <f>IF(H185=7,M185*【積算根拠及び契約単価】!$R$22,IF(H185=8,M185*【積算根拠及び契約単価】!$R$22,IF(H185=9,M185*【積算根拠及び契約単価】!$R$22,0)))</f>
        <v>0</v>
      </c>
      <c r="T185" s="93"/>
      <c r="U185" s="94"/>
      <c r="V185" s="92">
        <f>IF(H185=7,0,IF(H185=8,0,IF(H185=9,0,M185*【積算根拠及び契約単価】!$R$23)))</f>
        <v>0</v>
      </c>
      <c r="W185" s="93"/>
      <c r="X185" s="94"/>
      <c r="Y185" s="66">
        <f t="shared" si="5"/>
        <v>0</v>
      </c>
      <c r="Z185" s="66"/>
      <c r="AA185" s="66"/>
      <c r="AB185" s="66"/>
    </row>
    <row r="186" spans="1:28" ht="15" customHeight="1" x14ac:dyDescent="0.15">
      <c r="A186" s="30"/>
      <c r="B186" s="30"/>
      <c r="C186" s="1"/>
      <c r="D186" s="30"/>
      <c r="E186" s="55" t="s">
        <v>26</v>
      </c>
      <c r="F186" s="56"/>
      <c r="G186" s="57"/>
      <c r="H186" s="95">
        <v>4</v>
      </c>
      <c r="I186" s="96"/>
      <c r="J186" s="62">
        <v>15</v>
      </c>
      <c r="K186" s="63"/>
      <c r="L186" s="64"/>
      <c r="M186" s="62">
        <v>12</v>
      </c>
      <c r="N186" s="63"/>
      <c r="O186" s="64"/>
      <c r="P186" s="92">
        <f>J186*【積算根拠及び契約単価】!$R$21</f>
        <v>0</v>
      </c>
      <c r="Q186" s="93"/>
      <c r="R186" s="94"/>
      <c r="S186" s="92">
        <f>IF(H186=7,M186*【積算根拠及び契約単価】!$R$22,IF(H186=8,M186*【積算根拠及び契約単価】!$R$22,IF(H186=9,M186*【積算根拠及び契約単価】!$R$22,0)))</f>
        <v>0</v>
      </c>
      <c r="T186" s="93"/>
      <c r="U186" s="94"/>
      <c r="V186" s="92">
        <f>IF(H186=7,0,IF(H186=8,0,IF(H186=9,0,M186*【積算根拠及び契約単価】!$R$23)))</f>
        <v>0</v>
      </c>
      <c r="W186" s="93"/>
      <c r="X186" s="94"/>
      <c r="Y186" s="66">
        <f t="shared" si="5"/>
        <v>0</v>
      </c>
      <c r="Z186" s="66"/>
      <c r="AA186" s="66"/>
      <c r="AB186" s="66"/>
    </row>
    <row r="187" spans="1:28" ht="15" customHeight="1" x14ac:dyDescent="0.15">
      <c r="A187" s="30"/>
      <c r="B187" s="30"/>
      <c r="C187" s="1"/>
      <c r="D187" s="30"/>
      <c r="E187" s="55" t="s">
        <v>26</v>
      </c>
      <c r="F187" s="56"/>
      <c r="G187" s="57"/>
      <c r="H187" s="95">
        <v>5</v>
      </c>
      <c r="I187" s="96"/>
      <c r="J187" s="62">
        <v>15</v>
      </c>
      <c r="K187" s="63"/>
      <c r="L187" s="64"/>
      <c r="M187" s="62">
        <v>16</v>
      </c>
      <c r="N187" s="63"/>
      <c r="O187" s="64"/>
      <c r="P187" s="92">
        <f>J187*【積算根拠及び契約単価】!$R$21</f>
        <v>0</v>
      </c>
      <c r="Q187" s="93"/>
      <c r="R187" s="94"/>
      <c r="S187" s="92">
        <f>IF(H187=7,M187*【積算根拠及び契約単価】!$R$22,IF(H187=8,M187*【積算根拠及び契約単価】!$R$22,IF(H187=9,M187*【積算根拠及び契約単価】!$R$22,0)))</f>
        <v>0</v>
      </c>
      <c r="T187" s="93"/>
      <c r="U187" s="94"/>
      <c r="V187" s="92">
        <f>IF(H187=7,0,IF(H187=8,0,IF(H187=9,0,M187*【積算根拠及び契約単価】!$R$23)))</f>
        <v>0</v>
      </c>
      <c r="W187" s="93"/>
      <c r="X187" s="94"/>
      <c r="Y187" s="66">
        <f t="shared" si="5"/>
        <v>0</v>
      </c>
      <c r="Z187" s="66"/>
      <c r="AA187" s="66"/>
      <c r="AB187" s="66"/>
    </row>
    <row r="188" spans="1:28" ht="15" customHeight="1" x14ac:dyDescent="0.15">
      <c r="A188" s="30"/>
      <c r="B188" s="30"/>
      <c r="C188" s="1"/>
      <c r="D188" s="30"/>
      <c r="E188" s="55" t="s">
        <v>26</v>
      </c>
      <c r="F188" s="56"/>
      <c r="G188" s="57"/>
      <c r="H188" s="95">
        <v>6</v>
      </c>
      <c r="I188" s="96"/>
      <c r="J188" s="62">
        <v>15</v>
      </c>
      <c r="K188" s="63"/>
      <c r="L188" s="64"/>
      <c r="M188" s="62">
        <v>14</v>
      </c>
      <c r="N188" s="63"/>
      <c r="O188" s="64"/>
      <c r="P188" s="92">
        <f>J188*【積算根拠及び契約単価】!$R$21</f>
        <v>0</v>
      </c>
      <c r="Q188" s="93"/>
      <c r="R188" s="94"/>
      <c r="S188" s="92">
        <f>IF(H188=7,M188*【積算根拠及び契約単価】!$R$22,IF(H188=8,M188*【積算根拠及び契約単価】!$R$22,IF(H188=9,M188*【積算根拠及び契約単価】!$R$22,0)))</f>
        <v>0</v>
      </c>
      <c r="T188" s="93"/>
      <c r="U188" s="94"/>
      <c r="V188" s="92">
        <f>IF(H188=7,0,IF(H188=8,0,IF(H188=9,0,M188*【積算根拠及び契約単価】!$R$23)))</f>
        <v>0</v>
      </c>
      <c r="W188" s="93"/>
      <c r="X188" s="94"/>
      <c r="Y188" s="66">
        <f t="shared" si="5"/>
        <v>0</v>
      </c>
      <c r="Z188" s="66"/>
      <c r="AA188" s="66"/>
      <c r="AB188" s="66"/>
    </row>
    <row r="189" spans="1:28" ht="15" customHeight="1" x14ac:dyDescent="0.15">
      <c r="A189" s="30"/>
      <c r="B189" s="30"/>
      <c r="C189" s="1"/>
      <c r="D189" s="30"/>
      <c r="E189" s="55" t="s">
        <v>26</v>
      </c>
      <c r="F189" s="56"/>
      <c r="G189" s="57"/>
      <c r="H189" s="95">
        <v>7</v>
      </c>
      <c r="I189" s="96"/>
      <c r="J189" s="62">
        <v>15</v>
      </c>
      <c r="K189" s="63"/>
      <c r="L189" s="64"/>
      <c r="M189" s="62">
        <v>18</v>
      </c>
      <c r="N189" s="63"/>
      <c r="O189" s="64"/>
      <c r="P189" s="92">
        <f>J189*【積算根拠及び契約単価】!$R$21</f>
        <v>0</v>
      </c>
      <c r="Q189" s="93"/>
      <c r="R189" s="94"/>
      <c r="S189" s="92">
        <f>IF(H189=7,M189*【積算根拠及び契約単価】!$R$22,IF(H189=8,M189*【積算根拠及び契約単価】!$R$22,IF(H189=9,M189*【積算根拠及び契約単価】!$R$22,0)))</f>
        <v>0</v>
      </c>
      <c r="T189" s="93"/>
      <c r="U189" s="94"/>
      <c r="V189" s="92">
        <f>IF(H189=7,0,IF(H189=8,0,IF(H189=9,0,M189*【積算根拠及び契約単価】!$R$23)))</f>
        <v>0</v>
      </c>
      <c r="W189" s="93"/>
      <c r="X189" s="94"/>
      <c r="Y189" s="123">
        <f t="shared" si="5"/>
        <v>0</v>
      </c>
      <c r="Z189" s="124"/>
      <c r="AA189" s="124"/>
      <c r="AB189" s="125"/>
    </row>
    <row r="190" spans="1:28" ht="15" customHeight="1" x14ac:dyDescent="0.15">
      <c r="A190" s="30"/>
      <c r="B190" s="30"/>
      <c r="C190" s="1"/>
      <c r="D190" s="30"/>
      <c r="E190" s="55" t="s">
        <v>26</v>
      </c>
      <c r="F190" s="56"/>
      <c r="G190" s="57"/>
      <c r="H190" s="95">
        <v>8</v>
      </c>
      <c r="I190" s="96"/>
      <c r="J190" s="62">
        <v>15</v>
      </c>
      <c r="K190" s="63"/>
      <c r="L190" s="64"/>
      <c r="M190" s="62">
        <v>13</v>
      </c>
      <c r="N190" s="63"/>
      <c r="O190" s="64"/>
      <c r="P190" s="92">
        <f>J190*【積算根拠及び契約単価】!$R$21</f>
        <v>0</v>
      </c>
      <c r="Q190" s="93"/>
      <c r="R190" s="94"/>
      <c r="S190" s="92">
        <f>IF(H190=7,M190*【積算根拠及び契約単価】!$R$22,IF(H190=8,M190*【積算根拠及び契約単価】!$R$22,IF(H190=9,M190*【積算根拠及び契約単価】!$R$22,0)))</f>
        <v>0</v>
      </c>
      <c r="T190" s="93"/>
      <c r="U190" s="94"/>
      <c r="V190" s="92">
        <f>IF(H190=7,0,IF(H190=8,0,IF(H190=9,0,M190*【積算根拠及び契約単価】!$R$23)))</f>
        <v>0</v>
      </c>
      <c r="W190" s="93"/>
      <c r="X190" s="94"/>
      <c r="Y190" s="66">
        <f t="shared" si="5"/>
        <v>0</v>
      </c>
      <c r="Z190" s="66"/>
      <c r="AA190" s="66"/>
      <c r="AB190" s="66"/>
    </row>
    <row r="191" spans="1:28" ht="15" customHeight="1" x14ac:dyDescent="0.15">
      <c r="A191" s="30"/>
      <c r="B191" s="30"/>
      <c r="C191" s="1"/>
      <c r="D191" s="30"/>
      <c r="E191" s="55" t="s">
        <v>26</v>
      </c>
      <c r="F191" s="56"/>
      <c r="G191" s="57"/>
      <c r="H191" s="95">
        <v>9</v>
      </c>
      <c r="I191" s="96"/>
      <c r="J191" s="62">
        <v>15</v>
      </c>
      <c r="K191" s="63"/>
      <c r="L191" s="64"/>
      <c r="M191" s="62">
        <v>11</v>
      </c>
      <c r="N191" s="63"/>
      <c r="O191" s="64"/>
      <c r="P191" s="92">
        <f>J191*【積算根拠及び契約単価】!$R$21</f>
        <v>0</v>
      </c>
      <c r="Q191" s="93"/>
      <c r="R191" s="94"/>
      <c r="S191" s="92">
        <f>IF(H191=7,M191*【積算根拠及び契約単価】!$R$22,IF(H191=8,M191*【積算根拠及び契約単価】!$R$22,IF(H191=9,M191*【積算根拠及び契約単価】!$R$22,0)))</f>
        <v>0</v>
      </c>
      <c r="T191" s="93"/>
      <c r="U191" s="94"/>
      <c r="V191" s="92">
        <f>IF(H191=7,0,IF(H191=8,0,IF(H191=9,0,M191*【積算根拠及び契約単価】!$R$23)))</f>
        <v>0</v>
      </c>
      <c r="W191" s="93"/>
      <c r="X191" s="94"/>
      <c r="Y191" s="66">
        <f t="shared" si="5"/>
        <v>0</v>
      </c>
      <c r="Z191" s="66"/>
      <c r="AA191" s="66"/>
      <c r="AB191" s="66"/>
    </row>
    <row r="192" spans="1:28" ht="15" customHeight="1" x14ac:dyDescent="0.15">
      <c r="A192" s="30"/>
      <c r="B192" s="30"/>
      <c r="C192" s="1"/>
      <c r="D192" s="30"/>
      <c r="E192" s="55" t="s">
        <v>26</v>
      </c>
      <c r="F192" s="56"/>
      <c r="G192" s="57"/>
      <c r="H192" s="95">
        <v>10</v>
      </c>
      <c r="I192" s="96"/>
      <c r="J192" s="62">
        <v>15</v>
      </c>
      <c r="K192" s="63"/>
      <c r="L192" s="64"/>
      <c r="M192" s="62">
        <v>17</v>
      </c>
      <c r="N192" s="63"/>
      <c r="O192" s="64"/>
      <c r="P192" s="92">
        <f>J192*【積算根拠及び契約単価】!$R$21</f>
        <v>0</v>
      </c>
      <c r="Q192" s="93"/>
      <c r="R192" s="94"/>
      <c r="S192" s="92">
        <f>IF(H192=7,M192*【積算根拠及び契約単価】!$R$22,IF(H192=8,M192*【積算根拠及び契約単価】!$R$22,IF(H192=9,M192*【積算根拠及び契約単価】!$R$22,0)))</f>
        <v>0</v>
      </c>
      <c r="T192" s="93"/>
      <c r="U192" s="94"/>
      <c r="V192" s="92">
        <f>IF(H192=7,0,IF(H192=8,0,IF(H192=9,0,M192*【積算根拠及び契約単価】!$R$23)))</f>
        <v>0</v>
      </c>
      <c r="W192" s="93"/>
      <c r="X192" s="94"/>
      <c r="Y192" s="66">
        <f t="shared" si="5"/>
        <v>0</v>
      </c>
      <c r="Z192" s="66"/>
      <c r="AA192" s="66"/>
      <c r="AB192" s="66"/>
    </row>
    <row r="193" spans="1:28" ht="15" customHeight="1" x14ac:dyDescent="0.15">
      <c r="A193" s="30"/>
      <c r="B193" s="30"/>
      <c r="C193" s="1"/>
      <c r="D193" s="30"/>
      <c r="E193" s="55" t="s">
        <v>26</v>
      </c>
      <c r="F193" s="56"/>
      <c r="G193" s="57"/>
      <c r="H193" s="95">
        <v>11</v>
      </c>
      <c r="I193" s="96"/>
      <c r="J193" s="62">
        <v>15</v>
      </c>
      <c r="K193" s="63"/>
      <c r="L193" s="64"/>
      <c r="M193" s="62">
        <v>33</v>
      </c>
      <c r="N193" s="63"/>
      <c r="O193" s="64"/>
      <c r="P193" s="92">
        <f>J193*【積算根拠及び契約単価】!$R$21</f>
        <v>0</v>
      </c>
      <c r="Q193" s="93"/>
      <c r="R193" s="94"/>
      <c r="S193" s="92">
        <f>IF(H193=7,M193*【積算根拠及び契約単価】!$R$22,IF(H193=8,M193*【積算根拠及び契約単価】!$R$22,IF(H193=9,M193*【積算根拠及び契約単価】!$R$22,0)))</f>
        <v>0</v>
      </c>
      <c r="T193" s="93"/>
      <c r="U193" s="94"/>
      <c r="V193" s="92">
        <f>IF(H193=7,0,IF(H193=8,0,IF(H193=9,0,M193*【積算根拠及び契約単価】!$R$23)))</f>
        <v>0</v>
      </c>
      <c r="W193" s="93"/>
      <c r="X193" s="94"/>
      <c r="Y193" s="66">
        <f t="shared" si="5"/>
        <v>0</v>
      </c>
      <c r="Z193" s="66"/>
      <c r="AA193" s="66"/>
      <c r="AB193" s="66"/>
    </row>
    <row r="194" spans="1:28" ht="15" customHeight="1" x14ac:dyDescent="0.15">
      <c r="A194" s="30"/>
      <c r="B194" s="30"/>
      <c r="C194" s="1"/>
      <c r="D194" s="30"/>
      <c r="E194" s="55" t="s">
        <v>26</v>
      </c>
      <c r="F194" s="56"/>
      <c r="G194" s="57"/>
      <c r="H194" s="95">
        <v>12</v>
      </c>
      <c r="I194" s="96"/>
      <c r="J194" s="62">
        <v>15</v>
      </c>
      <c r="K194" s="63"/>
      <c r="L194" s="64"/>
      <c r="M194" s="62">
        <v>26</v>
      </c>
      <c r="N194" s="63"/>
      <c r="O194" s="64"/>
      <c r="P194" s="92">
        <f>J194*【積算根拠及び契約単価】!$R$21</f>
        <v>0</v>
      </c>
      <c r="Q194" s="93"/>
      <c r="R194" s="94"/>
      <c r="S194" s="92">
        <f>IF(H194=7,M194*【積算根拠及び契約単価】!$R$22,IF(H194=8,M194*【積算根拠及び契約単価】!$R$22,IF(H194=9,M194*【積算根拠及び契約単価】!$R$22,0)))</f>
        <v>0</v>
      </c>
      <c r="T194" s="93"/>
      <c r="U194" s="94"/>
      <c r="V194" s="92">
        <f>IF(H194=7,0,IF(H194=8,0,IF(H194=9,0,M194*【積算根拠及び契約単価】!$R$23)))</f>
        <v>0</v>
      </c>
      <c r="W194" s="93"/>
      <c r="X194" s="94"/>
      <c r="Y194" s="66">
        <f t="shared" si="5"/>
        <v>0</v>
      </c>
      <c r="Z194" s="66"/>
      <c r="AA194" s="66"/>
      <c r="AB194" s="66"/>
    </row>
    <row r="195" spans="1:28" ht="15" customHeight="1" x14ac:dyDescent="0.15">
      <c r="A195" s="30"/>
      <c r="B195" s="30"/>
      <c r="C195" s="1"/>
      <c r="D195" s="30"/>
      <c r="E195" s="55" t="s">
        <v>31</v>
      </c>
      <c r="F195" s="56"/>
      <c r="G195" s="57"/>
      <c r="H195" s="95">
        <v>1</v>
      </c>
      <c r="I195" s="96"/>
      <c r="J195" s="62">
        <v>15</v>
      </c>
      <c r="K195" s="63"/>
      <c r="L195" s="64"/>
      <c r="M195" s="62">
        <v>19</v>
      </c>
      <c r="N195" s="63"/>
      <c r="O195" s="64"/>
      <c r="P195" s="92">
        <f>J195*【積算根拠及び契約単価】!$R$21</f>
        <v>0</v>
      </c>
      <c r="Q195" s="93"/>
      <c r="R195" s="94"/>
      <c r="S195" s="92">
        <f>IF(H195=7,M195*【積算根拠及び契約単価】!$R$22,IF(H195=8,M195*【積算根拠及び契約単価】!$R$22,IF(H195=9,M195*【積算根拠及び契約単価】!$R$22,0)))</f>
        <v>0</v>
      </c>
      <c r="T195" s="93"/>
      <c r="U195" s="94"/>
      <c r="V195" s="92">
        <f>IF(H195=7,0,IF(H195=8,0,IF(H195=9,0,M195*【積算根拠及び契約単価】!$R$23)))</f>
        <v>0</v>
      </c>
      <c r="W195" s="93"/>
      <c r="X195" s="94"/>
      <c r="Y195" s="66">
        <f t="shared" si="5"/>
        <v>0</v>
      </c>
      <c r="Z195" s="66"/>
      <c r="AA195" s="66"/>
      <c r="AB195" s="66"/>
    </row>
    <row r="196" spans="1:28" ht="15" customHeight="1" x14ac:dyDescent="0.15">
      <c r="A196" s="30"/>
      <c r="B196" s="30"/>
      <c r="C196" s="1"/>
      <c r="D196" s="30"/>
      <c r="E196" s="55" t="s">
        <v>31</v>
      </c>
      <c r="F196" s="56"/>
      <c r="G196" s="57"/>
      <c r="H196" s="95">
        <v>2</v>
      </c>
      <c r="I196" s="96"/>
      <c r="J196" s="62">
        <v>15</v>
      </c>
      <c r="K196" s="63"/>
      <c r="L196" s="64"/>
      <c r="M196" s="62">
        <v>6</v>
      </c>
      <c r="N196" s="63"/>
      <c r="O196" s="64"/>
      <c r="P196" s="92">
        <f>J196*【積算根拠及び契約単価】!$R$21</f>
        <v>0</v>
      </c>
      <c r="Q196" s="93"/>
      <c r="R196" s="94"/>
      <c r="S196" s="92">
        <f>IF(H196=7,M196*【積算根拠及び契約単価】!$R$22,IF(H196=8,M196*【積算根拠及び契約単価】!$R$22,IF(H196=9,M196*【積算根拠及び契約単価】!$R$22,0)))</f>
        <v>0</v>
      </c>
      <c r="T196" s="93"/>
      <c r="U196" s="94"/>
      <c r="V196" s="92">
        <f>IF(H196=7,0,IF(H196=8,0,IF(H196=9,0,M196*【積算根拠及び契約単価】!$R$23)))</f>
        <v>0</v>
      </c>
      <c r="W196" s="93"/>
      <c r="X196" s="94"/>
      <c r="Y196" s="66">
        <f t="shared" si="5"/>
        <v>0</v>
      </c>
      <c r="Z196" s="66"/>
      <c r="AA196" s="66"/>
      <c r="AB196" s="66"/>
    </row>
    <row r="197" spans="1:28" ht="15" customHeight="1" x14ac:dyDescent="0.15">
      <c r="A197" s="30"/>
      <c r="B197" s="30"/>
      <c r="C197" s="1"/>
      <c r="D197" s="30"/>
      <c r="E197" s="55" t="s">
        <v>31</v>
      </c>
      <c r="F197" s="56"/>
      <c r="G197" s="57"/>
      <c r="H197" s="95">
        <v>3</v>
      </c>
      <c r="I197" s="96"/>
      <c r="J197" s="62">
        <v>15</v>
      </c>
      <c r="K197" s="63"/>
      <c r="L197" s="64"/>
      <c r="M197" s="62">
        <v>20</v>
      </c>
      <c r="N197" s="63"/>
      <c r="O197" s="64"/>
      <c r="P197" s="92">
        <f>J197*【積算根拠及び契約単価】!$R$21</f>
        <v>0</v>
      </c>
      <c r="Q197" s="93"/>
      <c r="R197" s="94"/>
      <c r="S197" s="92">
        <f>IF(H197=7,M197*【積算根拠及び契約単価】!$R$22,IF(H197=8,M197*【積算根拠及び契約単価】!$R$22,IF(H197=9,M197*【積算根拠及び契約単価】!$R$22,0)))</f>
        <v>0</v>
      </c>
      <c r="T197" s="93"/>
      <c r="U197" s="94"/>
      <c r="V197" s="92">
        <f>IF(H197=7,0,IF(H197=8,0,IF(H197=9,0,M197*【積算根拠及び契約単価】!$R$23)))</f>
        <v>0</v>
      </c>
      <c r="W197" s="93"/>
      <c r="X197" s="94"/>
      <c r="Y197" s="66">
        <f t="shared" si="5"/>
        <v>0</v>
      </c>
      <c r="Z197" s="66"/>
      <c r="AA197" s="66"/>
      <c r="AB197" s="66"/>
    </row>
    <row r="198" spans="1:28" ht="15" customHeight="1" x14ac:dyDescent="0.15">
      <c r="A198" s="30"/>
      <c r="B198" s="30"/>
      <c r="C198" s="1"/>
      <c r="D198" s="30"/>
      <c r="E198" s="30"/>
      <c r="F198" s="3"/>
    </row>
    <row r="199" spans="1:28" ht="15" customHeight="1" x14ac:dyDescent="0.15">
      <c r="A199" s="30"/>
      <c r="B199" s="30"/>
      <c r="C199" s="1"/>
      <c r="D199" s="30"/>
      <c r="E199" s="30"/>
      <c r="F199" s="3"/>
      <c r="S199" s="62" t="s">
        <v>32</v>
      </c>
      <c r="T199" s="63"/>
      <c r="U199" s="63"/>
      <c r="V199" s="63"/>
      <c r="W199" s="63"/>
      <c r="X199" s="64"/>
      <c r="Y199" s="66">
        <f t="shared" ref="Y199" si="6">SUM(Y174:AB197)</f>
        <v>0</v>
      </c>
      <c r="Z199" s="66"/>
      <c r="AA199" s="66"/>
      <c r="AB199" s="66"/>
    </row>
    <row r="200" spans="1:28" ht="15" customHeight="1" x14ac:dyDescent="0.15">
      <c r="A200" s="30"/>
      <c r="B200" s="30"/>
      <c r="C200" s="1"/>
      <c r="D200" s="30"/>
      <c r="E200" s="30"/>
      <c r="F200" s="3"/>
    </row>
    <row r="201" spans="1:28" s="20" customFormat="1" ht="15" customHeight="1" x14ac:dyDescent="0.15">
      <c r="A201" s="35"/>
      <c r="B201" s="35"/>
      <c r="C201" s="35"/>
      <c r="D201" s="35"/>
      <c r="E201" s="35" t="s">
        <v>240</v>
      </c>
      <c r="F201" s="22"/>
    </row>
    <row r="202" spans="1:28" s="20" customFormat="1" ht="15" customHeight="1" x14ac:dyDescent="0.15">
      <c r="A202" s="35"/>
      <c r="B202" s="35"/>
      <c r="C202" s="35"/>
      <c r="D202" s="35"/>
      <c r="E202" s="35" t="s">
        <v>245</v>
      </c>
      <c r="F202" s="22"/>
    </row>
    <row r="203" spans="1:28" s="20" customFormat="1" ht="15" customHeight="1" x14ac:dyDescent="0.15">
      <c r="A203" s="35"/>
      <c r="B203" s="35"/>
      <c r="C203" s="35"/>
      <c r="D203" s="35"/>
      <c r="E203" s="35" t="s">
        <v>246</v>
      </c>
      <c r="F203" s="22"/>
    </row>
    <row r="204" spans="1:28" s="36" customFormat="1" ht="15" customHeight="1" x14ac:dyDescent="0.15">
      <c r="A204" s="34"/>
      <c r="B204" s="34"/>
      <c r="C204" s="34"/>
      <c r="D204" s="34"/>
      <c r="E204" s="34" t="s">
        <v>33</v>
      </c>
      <c r="F204" s="3"/>
    </row>
    <row r="205" spans="1:28" s="36" customFormat="1" ht="15" customHeight="1" x14ac:dyDescent="0.15">
      <c r="A205" s="34"/>
      <c r="B205" s="34"/>
      <c r="C205" s="34"/>
      <c r="D205" s="34"/>
      <c r="E205" s="34" t="s">
        <v>255</v>
      </c>
      <c r="F205" s="3"/>
    </row>
    <row r="206" spans="1:28" s="36" customFormat="1" ht="15" customHeight="1" x14ac:dyDescent="0.15">
      <c r="A206" s="34"/>
      <c r="B206" s="34"/>
      <c r="C206" s="34"/>
      <c r="D206" s="34"/>
      <c r="E206" s="34" t="s">
        <v>253</v>
      </c>
      <c r="F206" s="3"/>
    </row>
    <row r="207" spans="1:28" s="36" customFormat="1" ht="15" customHeight="1" x14ac:dyDescent="0.15">
      <c r="A207" s="34"/>
      <c r="B207" s="34"/>
      <c r="C207" s="34"/>
      <c r="D207" s="34"/>
      <c r="E207" s="34" t="s">
        <v>254</v>
      </c>
      <c r="F207" s="3"/>
    </row>
    <row r="208" spans="1:28" s="36" customFormat="1" ht="15" customHeight="1" x14ac:dyDescent="0.15">
      <c r="A208" s="34"/>
      <c r="B208" s="34"/>
      <c r="C208" s="34"/>
      <c r="E208" s="34" t="s">
        <v>133</v>
      </c>
      <c r="F208" s="3"/>
    </row>
    <row r="209" spans="1:20" s="36" customFormat="1" ht="15" customHeight="1" x14ac:dyDescent="0.15">
      <c r="A209" s="34"/>
      <c r="B209" s="34"/>
      <c r="C209" s="34"/>
      <c r="E209" s="36" t="s">
        <v>134</v>
      </c>
      <c r="F209" s="8"/>
    </row>
    <row r="210" spans="1:20" s="36" customFormat="1" ht="15" customHeight="1" x14ac:dyDescent="0.15">
      <c r="A210" s="34"/>
      <c r="B210" s="34"/>
      <c r="C210" s="34"/>
      <c r="E210" s="36" t="s">
        <v>135</v>
      </c>
      <c r="F210" s="8"/>
    </row>
    <row r="211" spans="1:20" s="36" customFormat="1" ht="15" customHeight="1" x14ac:dyDescent="0.15">
      <c r="A211" s="34"/>
      <c r="B211" s="34"/>
      <c r="C211" s="34"/>
      <c r="E211" s="36" t="s">
        <v>136</v>
      </c>
      <c r="F211" s="8"/>
    </row>
    <row r="212" spans="1:20" s="36" customFormat="1" ht="15" customHeight="1" x14ac:dyDescent="0.15">
      <c r="A212" s="34"/>
      <c r="B212" s="34"/>
      <c r="C212" s="34"/>
      <c r="E212" s="36" t="s">
        <v>137</v>
      </c>
      <c r="F212" s="8"/>
    </row>
    <row r="213" spans="1:20" s="36" customFormat="1" ht="15" customHeight="1" x14ac:dyDescent="0.15">
      <c r="A213" s="34"/>
      <c r="B213" s="34"/>
      <c r="C213" s="34"/>
      <c r="E213" s="20" t="s">
        <v>251</v>
      </c>
      <c r="F213" s="8"/>
    </row>
    <row r="214" spans="1:20" s="36" customFormat="1" ht="15" customHeight="1" x14ac:dyDescent="0.15">
      <c r="A214" s="34"/>
      <c r="B214" s="34"/>
      <c r="C214" s="34"/>
      <c r="D214" s="34"/>
      <c r="E214" s="35" t="s">
        <v>252</v>
      </c>
      <c r="F214" s="3"/>
    </row>
    <row r="215" spans="1:20" s="36" customFormat="1" ht="15" customHeight="1" x14ac:dyDescent="0.15">
      <c r="A215" s="34"/>
      <c r="B215" s="34"/>
      <c r="C215" s="34"/>
      <c r="D215" s="34"/>
      <c r="E215" s="35" t="s">
        <v>274</v>
      </c>
      <c r="F215" s="3"/>
    </row>
    <row r="217" spans="1:20" ht="15" customHeight="1" x14ac:dyDescent="0.15">
      <c r="A217" s="30"/>
      <c r="B217" s="30"/>
      <c r="C217" s="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</row>
    <row r="218" spans="1:20" ht="15" customHeight="1" x14ac:dyDescent="0.15">
      <c r="A218" s="30"/>
      <c r="B218" s="30"/>
      <c r="C218" s="1"/>
      <c r="D218" s="31" t="s">
        <v>126</v>
      </c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</row>
    <row r="219" spans="1:20" ht="15" customHeight="1" x14ac:dyDescent="0.15">
      <c r="A219" s="30"/>
      <c r="B219" s="30"/>
      <c r="C219" s="1"/>
      <c r="E219" s="30"/>
      <c r="F219" s="3"/>
    </row>
    <row r="220" spans="1:20" ht="15" customHeight="1" x14ac:dyDescent="0.15">
      <c r="A220" s="30"/>
      <c r="B220" s="30"/>
      <c r="C220" s="1"/>
      <c r="D220" s="30"/>
      <c r="E220" s="30"/>
      <c r="F220" s="3"/>
    </row>
    <row r="221" spans="1:20" ht="15" customHeight="1" x14ac:dyDescent="0.15">
      <c r="A221" s="30"/>
      <c r="B221" s="30"/>
      <c r="C221" s="1"/>
      <c r="D221" s="30"/>
      <c r="E221" s="37" t="s">
        <v>127</v>
      </c>
      <c r="F221" s="37"/>
      <c r="G221" s="37"/>
      <c r="H221" s="5" t="s">
        <v>128</v>
      </c>
      <c r="I221" s="103" t="s">
        <v>143</v>
      </c>
      <c r="J221" s="103"/>
      <c r="K221" s="103"/>
    </row>
    <row r="222" spans="1:20" ht="15" customHeight="1" x14ac:dyDescent="0.15">
      <c r="A222" s="30"/>
      <c r="B222" s="30"/>
      <c r="C222" s="1"/>
      <c r="D222" s="30"/>
      <c r="E222" s="37" t="s">
        <v>4</v>
      </c>
      <c r="F222" s="37"/>
      <c r="G222" s="37"/>
      <c r="H222" s="5" t="s">
        <v>128</v>
      </c>
      <c r="I222" s="122" t="s">
        <v>78</v>
      </c>
      <c r="J222" s="122"/>
      <c r="K222" s="122"/>
      <c r="L222" s="122"/>
      <c r="M222" s="122"/>
      <c r="N222" s="122"/>
      <c r="O222" s="122"/>
      <c r="P222" s="122"/>
    </row>
    <row r="223" spans="1:20" ht="15" customHeight="1" x14ac:dyDescent="0.15">
      <c r="A223" s="30"/>
      <c r="B223" s="30"/>
      <c r="C223" s="1"/>
      <c r="D223" s="30"/>
      <c r="E223" s="37" t="s">
        <v>6</v>
      </c>
      <c r="F223" s="37"/>
      <c r="G223" s="37"/>
      <c r="H223" s="5" t="s">
        <v>128</v>
      </c>
      <c r="I223" s="122" t="s">
        <v>130</v>
      </c>
      <c r="J223" s="122"/>
      <c r="K223" s="122"/>
      <c r="L223" s="122"/>
      <c r="M223" s="122"/>
      <c r="N223" s="122"/>
      <c r="O223" s="122"/>
      <c r="P223" s="122"/>
    </row>
    <row r="224" spans="1:20" ht="15" customHeight="1" x14ac:dyDescent="0.15">
      <c r="A224" s="30"/>
      <c r="B224" s="30"/>
      <c r="C224" s="1"/>
      <c r="D224" s="30"/>
      <c r="E224" s="30"/>
      <c r="F224" s="30"/>
      <c r="G224" s="5"/>
    </row>
    <row r="225" spans="1:29" ht="15" customHeight="1" x14ac:dyDescent="0.15">
      <c r="A225" s="30"/>
      <c r="B225" s="30"/>
      <c r="C225" s="1"/>
      <c r="D225" s="30"/>
      <c r="E225" s="104" t="s">
        <v>8</v>
      </c>
      <c r="F225" s="105"/>
      <c r="G225" s="105"/>
      <c r="H225" s="105"/>
      <c r="I225" s="106"/>
      <c r="J225" s="113" t="s">
        <v>131</v>
      </c>
      <c r="K225" s="114"/>
      <c r="L225" s="115"/>
      <c r="M225" s="113" t="s">
        <v>9</v>
      </c>
      <c r="N225" s="114"/>
      <c r="O225" s="115"/>
      <c r="P225" s="113" t="s">
        <v>132</v>
      </c>
      <c r="Q225" s="114"/>
      <c r="R225" s="115"/>
      <c r="S225" s="62" t="s">
        <v>11</v>
      </c>
      <c r="T225" s="63"/>
      <c r="U225" s="63"/>
      <c r="V225" s="63"/>
      <c r="W225" s="63"/>
      <c r="X225" s="64"/>
      <c r="Y225" s="40" t="s">
        <v>12</v>
      </c>
      <c r="Z225" s="40"/>
      <c r="AA225" s="40"/>
      <c r="AB225" s="40"/>
    </row>
    <row r="226" spans="1:29" ht="15" customHeight="1" x14ac:dyDescent="0.15">
      <c r="A226" s="30"/>
      <c r="B226" s="30"/>
      <c r="C226" s="1"/>
      <c r="D226" s="30"/>
      <c r="E226" s="107"/>
      <c r="F226" s="108"/>
      <c r="G226" s="108"/>
      <c r="H226" s="108"/>
      <c r="I226" s="109"/>
      <c r="J226" s="116"/>
      <c r="K226" s="117"/>
      <c r="L226" s="118"/>
      <c r="M226" s="116"/>
      <c r="N226" s="117"/>
      <c r="O226" s="118"/>
      <c r="P226" s="116"/>
      <c r="Q226" s="117"/>
      <c r="R226" s="118"/>
      <c r="S226" s="97" t="s">
        <v>46</v>
      </c>
      <c r="T226" s="98"/>
      <c r="U226" s="99"/>
      <c r="V226" s="97" t="s">
        <v>50</v>
      </c>
      <c r="W226" s="98"/>
      <c r="X226" s="99"/>
      <c r="Y226" s="40"/>
      <c r="Z226" s="40"/>
      <c r="AA226" s="40"/>
      <c r="AB226" s="40"/>
    </row>
    <row r="227" spans="1:29" ht="15" customHeight="1" x14ac:dyDescent="0.15">
      <c r="A227" s="30"/>
      <c r="B227" s="30"/>
      <c r="C227" s="1"/>
      <c r="D227" s="30"/>
      <c r="E227" s="110"/>
      <c r="F227" s="111"/>
      <c r="G227" s="111"/>
      <c r="H227" s="111"/>
      <c r="I227" s="112"/>
      <c r="J227" s="119"/>
      <c r="K227" s="120"/>
      <c r="L227" s="121"/>
      <c r="M227" s="119"/>
      <c r="N227" s="120"/>
      <c r="O227" s="121"/>
      <c r="P227" s="119"/>
      <c r="Q227" s="120"/>
      <c r="R227" s="121"/>
      <c r="S227" s="100"/>
      <c r="T227" s="101"/>
      <c r="U227" s="102"/>
      <c r="V227" s="100"/>
      <c r="W227" s="101"/>
      <c r="X227" s="102"/>
      <c r="Y227" s="40"/>
      <c r="Z227" s="40"/>
      <c r="AA227" s="40"/>
      <c r="AB227" s="40"/>
    </row>
    <row r="228" spans="1:29" ht="15" customHeight="1" x14ac:dyDescent="0.15">
      <c r="A228" s="30"/>
      <c r="B228" s="30"/>
      <c r="C228" s="1"/>
      <c r="D228" s="30"/>
      <c r="E228" s="55" t="s">
        <v>16</v>
      </c>
      <c r="F228" s="56"/>
      <c r="G228" s="57"/>
      <c r="H228" s="95">
        <v>4</v>
      </c>
      <c r="I228" s="96"/>
      <c r="J228" s="62">
        <v>27</v>
      </c>
      <c r="K228" s="63"/>
      <c r="L228" s="64"/>
      <c r="M228" s="62">
        <v>129</v>
      </c>
      <c r="N228" s="63"/>
      <c r="O228" s="64"/>
      <c r="P228" s="92">
        <f>J228*【積算根拠及び契約単価】!$R$21</f>
        <v>0</v>
      </c>
      <c r="Q228" s="93"/>
      <c r="R228" s="94"/>
      <c r="S228" s="92">
        <f>IF(H228=7,M228*【積算根拠及び契約単価】!$R$22,IF(H228=8,M228*【積算根拠及び契約単価】!$R$22,IF(H228=9,M228*【積算根拠及び契約単価】!$R$22,0)))</f>
        <v>0</v>
      </c>
      <c r="T228" s="93"/>
      <c r="U228" s="94"/>
      <c r="V228" s="92">
        <f>IF(H228=7,0,IF(H228=8,0,IF(H228=9,0,M228*【積算根拠及び契約単価】!$R$23)))</f>
        <v>0</v>
      </c>
      <c r="W228" s="93"/>
      <c r="X228" s="94"/>
      <c r="Y228" s="66">
        <f t="shared" ref="Y228:Y251" si="7">ROUNDDOWN(P228+S228+V228,0)</f>
        <v>0</v>
      </c>
      <c r="Z228" s="66"/>
      <c r="AA228" s="66"/>
      <c r="AB228" s="66"/>
      <c r="AC228" s="7"/>
    </row>
    <row r="229" spans="1:29" ht="15" customHeight="1" x14ac:dyDescent="0.15">
      <c r="A229" s="30"/>
      <c r="B229" s="30"/>
      <c r="C229" s="1"/>
      <c r="D229" s="30"/>
      <c r="E229" s="55" t="s">
        <v>16</v>
      </c>
      <c r="F229" s="56"/>
      <c r="G229" s="57"/>
      <c r="H229" s="95">
        <v>5</v>
      </c>
      <c r="I229" s="96"/>
      <c r="J229" s="62">
        <v>27</v>
      </c>
      <c r="K229" s="63"/>
      <c r="L229" s="64"/>
      <c r="M229" s="62">
        <v>119</v>
      </c>
      <c r="N229" s="63"/>
      <c r="O229" s="64"/>
      <c r="P229" s="92">
        <f>J229*【積算根拠及び契約単価】!$R$21</f>
        <v>0</v>
      </c>
      <c r="Q229" s="93"/>
      <c r="R229" s="94"/>
      <c r="S229" s="92">
        <f>IF(H229=7,M229*【積算根拠及び契約単価】!$R$22,IF(H229=8,M229*【積算根拠及び契約単価】!$R$22,IF(H229=9,M229*【積算根拠及び契約単価】!$R$22,0)))</f>
        <v>0</v>
      </c>
      <c r="T229" s="93"/>
      <c r="U229" s="94"/>
      <c r="V229" s="92">
        <f>IF(H229=7,0,IF(H229=8,0,IF(H229=9,0,M229*【積算根拠及び契約単価】!$R$23)))</f>
        <v>0</v>
      </c>
      <c r="W229" s="93"/>
      <c r="X229" s="94"/>
      <c r="Y229" s="66">
        <f t="shared" si="7"/>
        <v>0</v>
      </c>
      <c r="Z229" s="66"/>
      <c r="AA229" s="66"/>
      <c r="AB229" s="66"/>
    </row>
    <row r="230" spans="1:29" ht="15" customHeight="1" x14ac:dyDescent="0.15">
      <c r="A230" s="30"/>
      <c r="B230" s="30"/>
      <c r="C230" s="1"/>
      <c r="D230" s="30"/>
      <c r="E230" s="55" t="s">
        <v>16</v>
      </c>
      <c r="F230" s="56"/>
      <c r="G230" s="57"/>
      <c r="H230" s="95">
        <v>6</v>
      </c>
      <c r="I230" s="96"/>
      <c r="J230" s="62">
        <v>27</v>
      </c>
      <c r="K230" s="63"/>
      <c r="L230" s="64"/>
      <c r="M230" s="62">
        <v>107</v>
      </c>
      <c r="N230" s="63"/>
      <c r="O230" s="64"/>
      <c r="P230" s="92">
        <f>J230*【積算根拠及び契約単価】!$R$21</f>
        <v>0</v>
      </c>
      <c r="Q230" s="93"/>
      <c r="R230" s="94"/>
      <c r="S230" s="92">
        <f>IF(H230=7,M230*【積算根拠及び契約単価】!$R$22,IF(H230=8,M230*【積算根拠及び契約単価】!$R$22,IF(H230=9,M230*【積算根拠及び契約単価】!$R$22,0)))</f>
        <v>0</v>
      </c>
      <c r="T230" s="93"/>
      <c r="U230" s="94"/>
      <c r="V230" s="92">
        <f>IF(H230=7,0,IF(H230=8,0,IF(H230=9,0,M230*【積算根拠及び契約単価】!$R$23)))</f>
        <v>0</v>
      </c>
      <c r="W230" s="93"/>
      <c r="X230" s="94"/>
      <c r="Y230" s="66">
        <f t="shared" si="7"/>
        <v>0</v>
      </c>
      <c r="Z230" s="66"/>
      <c r="AA230" s="66"/>
      <c r="AB230" s="66"/>
    </row>
    <row r="231" spans="1:29" ht="15" customHeight="1" x14ac:dyDescent="0.15">
      <c r="A231" s="30"/>
      <c r="B231" s="30"/>
      <c r="C231" s="1"/>
      <c r="D231" s="30"/>
      <c r="E231" s="55" t="s">
        <v>16</v>
      </c>
      <c r="F231" s="56"/>
      <c r="G231" s="57"/>
      <c r="H231" s="95">
        <v>7</v>
      </c>
      <c r="I231" s="96"/>
      <c r="J231" s="62">
        <v>27</v>
      </c>
      <c r="K231" s="63"/>
      <c r="L231" s="64"/>
      <c r="M231" s="62">
        <v>124</v>
      </c>
      <c r="N231" s="63"/>
      <c r="O231" s="64"/>
      <c r="P231" s="92">
        <f>J231*【積算根拠及び契約単価】!$R$21</f>
        <v>0</v>
      </c>
      <c r="Q231" s="93"/>
      <c r="R231" s="94"/>
      <c r="S231" s="92">
        <f>IF(H231=7,M231*【積算根拠及び契約単価】!$R$22,IF(H231=8,M231*【積算根拠及び契約単価】!$R$22,IF(H231=9,M231*【積算根拠及び契約単価】!$R$22,0)))</f>
        <v>0</v>
      </c>
      <c r="T231" s="93"/>
      <c r="U231" s="94"/>
      <c r="V231" s="92">
        <f>IF(H231=7,0,IF(H231=8,0,IF(H231=9,0,M231*【積算根拠及び契約単価】!$R$23)))</f>
        <v>0</v>
      </c>
      <c r="W231" s="93"/>
      <c r="X231" s="94"/>
      <c r="Y231" s="66">
        <f t="shared" si="7"/>
        <v>0</v>
      </c>
      <c r="Z231" s="66"/>
      <c r="AA231" s="66"/>
      <c r="AB231" s="66"/>
    </row>
    <row r="232" spans="1:29" ht="15" customHeight="1" x14ac:dyDescent="0.15">
      <c r="A232" s="30"/>
      <c r="B232" s="30"/>
      <c r="C232" s="1"/>
      <c r="D232" s="30"/>
      <c r="E232" s="55" t="s">
        <v>16</v>
      </c>
      <c r="F232" s="56"/>
      <c r="G232" s="57"/>
      <c r="H232" s="95">
        <v>8</v>
      </c>
      <c r="I232" s="96"/>
      <c r="J232" s="62">
        <v>27</v>
      </c>
      <c r="K232" s="63"/>
      <c r="L232" s="64"/>
      <c r="M232" s="62">
        <v>111</v>
      </c>
      <c r="N232" s="63"/>
      <c r="O232" s="64"/>
      <c r="P232" s="92">
        <f>J232*【積算根拠及び契約単価】!$R$21</f>
        <v>0</v>
      </c>
      <c r="Q232" s="93"/>
      <c r="R232" s="94"/>
      <c r="S232" s="92">
        <f>IF(H232=7,M232*【積算根拠及び契約単価】!$R$22,IF(H232=8,M232*【積算根拠及び契約単価】!$R$22,IF(H232=9,M232*【積算根拠及び契約単価】!$R$22,0)))</f>
        <v>0</v>
      </c>
      <c r="T232" s="93"/>
      <c r="U232" s="94"/>
      <c r="V232" s="92">
        <f>IF(H232=7,0,IF(H232=8,0,IF(H232=9,0,M232*【積算根拠及び契約単価】!$R$23)))</f>
        <v>0</v>
      </c>
      <c r="W232" s="93"/>
      <c r="X232" s="94"/>
      <c r="Y232" s="66">
        <f t="shared" si="7"/>
        <v>0</v>
      </c>
      <c r="Z232" s="66"/>
      <c r="AA232" s="66"/>
      <c r="AB232" s="66"/>
    </row>
    <row r="233" spans="1:29" ht="15" customHeight="1" x14ac:dyDescent="0.15">
      <c r="A233" s="30"/>
      <c r="B233" s="30"/>
      <c r="C233" s="1"/>
      <c r="D233" s="30"/>
      <c r="E233" s="55" t="s">
        <v>16</v>
      </c>
      <c r="F233" s="56"/>
      <c r="G233" s="57"/>
      <c r="H233" s="95">
        <v>9</v>
      </c>
      <c r="I233" s="96"/>
      <c r="J233" s="62">
        <v>27</v>
      </c>
      <c r="K233" s="63"/>
      <c r="L233" s="64"/>
      <c r="M233" s="62">
        <v>119</v>
      </c>
      <c r="N233" s="63"/>
      <c r="O233" s="64"/>
      <c r="P233" s="92">
        <f>J233*【積算根拠及び契約単価】!$R$21</f>
        <v>0</v>
      </c>
      <c r="Q233" s="93"/>
      <c r="R233" s="94"/>
      <c r="S233" s="92">
        <f>IF(H233=7,M233*【積算根拠及び契約単価】!$R$22,IF(H233=8,M233*【積算根拠及び契約単価】!$R$22,IF(H233=9,M233*【積算根拠及び契約単価】!$R$22,0)))</f>
        <v>0</v>
      </c>
      <c r="T233" s="93"/>
      <c r="U233" s="94"/>
      <c r="V233" s="92">
        <f>IF(H233=7,0,IF(H233=8,0,IF(H233=9,0,M233*【積算根拠及び契約単価】!$R$23)))</f>
        <v>0</v>
      </c>
      <c r="W233" s="93"/>
      <c r="X233" s="94"/>
      <c r="Y233" s="66">
        <f t="shared" si="7"/>
        <v>0</v>
      </c>
      <c r="Z233" s="66"/>
      <c r="AA233" s="66"/>
      <c r="AB233" s="66"/>
    </row>
    <row r="234" spans="1:29" ht="15" customHeight="1" x14ac:dyDescent="0.15">
      <c r="A234" s="30"/>
      <c r="B234" s="30"/>
      <c r="C234" s="1"/>
      <c r="E234" s="55" t="s">
        <v>16</v>
      </c>
      <c r="F234" s="56"/>
      <c r="G234" s="57"/>
      <c r="H234" s="95">
        <v>10</v>
      </c>
      <c r="I234" s="96"/>
      <c r="J234" s="62">
        <v>27</v>
      </c>
      <c r="K234" s="63"/>
      <c r="L234" s="64"/>
      <c r="M234" s="62">
        <v>128</v>
      </c>
      <c r="N234" s="63"/>
      <c r="O234" s="64"/>
      <c r="P234" s="92">
        <f>J234*【積算根拠及び契約単価】!$R$21</f>
        <v>0</v>
      </c>
      <c r="Q234" s="93"/>
      <c r="R234" s="94"/>
      <c r="S234" s="92">
        <f>IF(H234=7,M234*【積算根拠及び契約単価】!$R$22,IF(H234=8,M234*【積算根拠及び契約単価】!$R$22,IF(H234=9,M234*【積算根拠及び契約単価】!$R$22,0)))</f>
        <v>0</v>
      </c>
      <c r="T234" s="93"/>
      <c r="U234" s="94"/>
      <c r="V234" s="92">
        <f>IF(H234=7,0,IF(H234=8,0,IF(H234=9,0,M234*【積算根拠及び契約単価】!$R$23)))</f>
        <v>0</v>
      </c>
      <c r="W234" s="93"/>
      <c r="X234" s="94"/>
      <c r="Y234" s="66">
        <f t="shared" si="7"/>
        <v>0</v>
      </c>
      <c r="Z234" s="66"/>
      <c r="AA234" s="66"/>
      <c r="AB234" s="66"/>
    </row>
    <row r="235" spans="1:29" ht="15" customHeight="1" x14ac:dyDescent="0.15">
      <c r="A235" s="30"/>
      <c r="B235" s="30"/>
      <c r="C235" s="1"/>
      <c r="E235" s="55" t="s">
        <v>16</v>
      </c>
      <c r="F235" s="56"/>
      <c r="G235" s="57"/>
      <c r="H235" s="95">
        <v>11</v>
      </c>
      <c r="I235" s="96"/>
      <c r="J235" s="62">
        <v>27</v>
      </c>
      <c r="K235" s="63"/>
      <c r="L235" s="64"/>
      <c r="M235" s="62">
        <v>113</v>
      </c>
      <c r="N235" s="63"/>
      <c r="O235" s="64"/>
      <c r="P235" s="92">
        <f>J235*【積算根拠及び契約単価】!$R$21</f>
        <v>0</v>
      </c>
      <c r="Q235" s="93"/>
      <c r="R235" s="94"/>
      <c r="S235" s="92">
        <f>IF(H235=7,M235*【積算根拠及び契約単価】!$R$22,IF(H235=8,M235*【積算根拠及び契約単価】!$R$22,IF(H235=9,M235*【積算根拠及び契約単価】!$R$22,0)))</f>
        <v>0</v>
      </c>
      <c r="T235" s="93"/>
      <c r="U235" s="94"/>
      <c r="V235" s="92">
        <f>IF(H235=7,0,IF(H235=8,0,IF(H235=9,0,M235*【積算根拠及び契約単価】!$R$23)))</f>
        <v>0</v>
      </c>
      <c r="W235" s="93"/>
      <c r="X235" s="94"/>
      <c r="Y235" s="66">
        <f t="shared" si="7"/>
        <v>0</v>
      </c>
      <c r="Z235" s="66"/>
      <c r="AA235" s="66"/>
      <c r="AB235" s="66"/>
    </row>
    <row r="236" spans="1:29" ht="15" customHeight="1" x14ac:dyDescent="0.15">
      <c r="A236" s="30"/>
      <c r="B236" s="30"/>
      <c r="C236" s="1"/>
      <c r="E236" s="55" t="s">
        <v>16</v>
      </c>
      <c r="F236" s="56"/>
      <c r="G236" s="57"/>
      <c r="H236" s="95">
        <v>12</v>
      </c>
      <c r="I236" s="96"/>
      <c r="J236" s="62">
        <v>27</v>
      </c>
      <c r="K236" s="63"/>
      <c r="L236" s="64"/>
      <c r="M236" s="62">
        <v>115</v>
      </c>
      <c r="N236" s="63"/>
      <c r="O236" s="64"/>
      <c r="P236" s="92">
        <f>J236*【積算根拠及び契約単価】!$R$21</f>
        <v>0</v>
      </c>
      <c r="Q236" s="93"/>
      <c r="R236" s="94"/>
      <c r="S236" s="92">
        <f>IF(H236=7,M236*【積算根拠及び契約単価】!$R$22,IF(H236=8,M236*【積算根拠及び契約単価】!$R$22,IF(H236=9,M236*【積算根拠及び契約単価】!$R$22,0)))</f>
        <v>0</v>
      </c>
      <c r="T236" s="93"/>
      <c r="U236" s="94"/>
      <c r="V236" s="92">
        <f>IF(H236=7,0,IF(H236=8,0,IF(H236=9,0,M236*【積算根拠及び契約単価】!$R$23)))</f>
        <v>0</v>
      </c>
      <c r="W236" s="93"/>
      <c r="X236" s="94"/>
      <c r="Y236" s="66">
        <f t="shared" si="7"/>
        <v>0</v>
      </c>
      <c r="Z236" s="66"/>
      <c r="AA236" s="66"/>
      <c r="AB236" s="66"/>
    </row>
    <row r="237" spans="1:29" ht="15" customHeight="1" x14ac:dyDescent="0.15">
      <c r="A237" s="30"/>
      <c r="B237" s="30"/>
      <c r="C237" s="1"/>
      <c r="E237" s="55" t="s">
        <v>26</v>
      </c>
      <c r="F237" s="56"/>
      <c r="G237" s="57"/>
      <c r="H237" s="95">
        <v>1</v>
      </c>
      <c r="I237" s="96"/>
      <c r="J237" s="62">
        <v>27</v>
      </c>
      <c r="K237" s="63"/>
      <c r="L237" s="64"/>
      <c r="M237" s="62">
        <v>137</v>
      </c>
      <c r="N237" s="63"/>
      <c r="O237" s="64"/>
      <c r="P237" s="92">
        <f>J237*【積算根拠及び契約単価】!$R$21</f>
        <v>0</v>
      </c>
      <c r="Q237" s="93"/>
      <c r="R237" s="94"/>
      <c r="S237" s="92">
        <f>IF(H237=7,M237*【積算根拠及び契約単価】!$R$22,IF(H237=8,M237*【積算根拠及び契約単価】!$R$22,IF(H237=9,M237*【積算根拠及び契約単価】!$R$22,0)))</f>
        <v>0</v>
      </c>
      <c r="T237" s="93"/>
      <c r="U237" s="94"/>
      <c r="V237" s="92">
        <f>IF(H237=7,0,IF(H237=8,0,IF(H237=9,0,M237*【積算根拠及び契約単価】!$R$23)))</f>
        <v>0</v>
      </c>
      <c r="W237" s="93"/>
      <c r="X237" s="94"/>
      <c r="Y237" s="66">
        <f t="shared" si="7"/>
        <v>0</v>
      </c>
      <c r="Z237" s="66"/>
      <c r="AA237" s="66"/>
      <c r="AB237" s="66"/>
    </row>
    <row r="238" spans="1:29" ht="15" customHeight="1" x14ac:dyDescent="0.15">
      <c r="A238" s="30"/>
      <c r="B238" s="30"/>
      <c r="C238" s="1"/>
      <c r="E238" s="55" t="s">
        <v>26</v>
      </c>
      <c r="F238" s="56"/>
      <c r="G238" s="57"/>
      <c r="H238" s="95">
        <v>2</v>
      </c>
      <c r="I238" s="96"/>
      <c r="J238" s="62">
        <v>27</v>
      </c>
      <c r="K238" s="63"/>
      <c r="L238" s="64"/>
      <c r="M238" s="62">
        <v>112</v>
      </c>
      <c r="N238" s="63"/>
      <c r="O238" s="64"/>
      <c r="P238" s="92">
        <f>J238*【積算根拠及び契約単価】!$R$21</f>
        <v>0</v>
      </c>
      <c r="Q238" s="93"/>
      <c r="R238" s="94"/>
      <c r="S238" s="92">
        <f>IF(H238=7,M238*【積算根拠及び契約単価】!$R$22,IF(H238=8,M238*【積算根拠及び契約単価】!$R$22,IF(H238=9,M238*【積算根拠及び契約単価】!$R$22,0)))</f>
        <v>0</v>
      </c>
      <c r="T238" s="93"/>
      <c r="U238" s="94"/>
      <c r="V238" s="92">
        <f>IF(H238=7,0,IF(H238=8,0,IF(H238=9,0,M238*【積算根拠及び契約単価】!$R$23)))</f>
        <v>0</v>
      </c>
      <c r="W238" s="93"/>
      <c r="X238" s="94"/>
      <c r="Y238" s="66">
        <f t="shared" si="7"/>
        <v>0</v>
      </c>
      <c r="Z238" s="66"/>
      <c r="AA238" s="66"/>
      <c r="AB238" s="66"/>
    </row>
    <row r="239" spans="1:29" ht="15" customHeight="1" x14ac:dyDescent="0.15">
      <c r="A239" s="30"/>
      <c r="B239" s="30"/>
      <c r="C239" s="1"/>
      <c r="E239" s="55" t="s">
        <v>26</v>
      </c>
      <c r="F239" s="56"/>
      <c r="G239" s="57"/>
      <c r="H239" s="95">
        <v>3</v>
      </c>
      <c r="I239" s="96"/>
      <c r="J239" s="62">
        <v>27</v>
      </c>
      <c r="K239" s="63"/>
      <c r="L239" s="64"/>
      <c r="M239" s="62">
        <v>113</v>
      </c>
      <c r="N239" s="63"/>
      <c r="O239" s="64"/>
      <c r="P239" s="92">
        <f>J239*【積算根拠及び契約単価】!$R$21</f>
        <v>0</v>
      </c>
      <c r="Q239" s="93"/>
      <c r="R239" s="94"/>
      <c r="S239" s="92">
        <f>IF(H239=7,M239*【積算根拠及び契約単価】!$R$22,IF(H239=8,M239*【積算根拠及び契約単価】!$R$22,IF(H239=9,M239*【積算根拠及び契約単価】!$R$22,0)))</f>
        <v>0</v>
      </c>
      <c r="T239" s="93"/>
      <c r="U239" s="94"/>
      <c r="V239" s="92">
        <f>IF(H239=7,0,IF(H239=8,0,IF(H239=9,0,M239*【積算根拠及び契約単価】!$R$23)))</f>
        <v>0</v>
      </c>
      <c r="W239" s="93"/>
      <c r="X239" s="94"/>
      <c r="Y239" s="66">
        <f t="shared" si="7"/>
        <v>0</v>
      </c>
      <c r="Z239" s="66"/>
      <c r="AA239" s="66"/>
      <c r="AB239" s="66"/>
    </row>
    <row r="240" spans="1:29" ht="15" customHeight="1" x14ac:dyDescent="0.15">
      <c r="A240" s="30"/>
      <c r="B240" s="30"/>
      <c r="C240" s="1"/>
      <c r="D240" s="30"/>
      <c r="E240" s="55" t="s">
        <v>26</v>
      </c>
      <c r="F240" s="56"/>
      <c r="G240" s="57"/>
      <c r="H240" s="95">
        <v>4</v>
      </c>
      <c r="I240" s="96"/>
      <c r="J240" s="62">
        <v>27</v>
      </c>
      <c r="K240" s="63"/>
      <c r="L240" s="64"/>
      <c r="M240" s="62">
        <v>131</v>
      </c>
      <c r="N240" s="63"/>
      <c r="O240" s="64"/>
      <c r="P240" s="92">
        <f>J240*【積算根拠及び契約単価】!$R$21</f>
        <v>0</v>
      </c>
      <c r="Q240" s="93"/>
      <c r="R240" s="94"/>
      <c r="S240" s="92">
        <f>IF(H240=7,M240*【積算根拠及び契約単価】!$R$22,IF(H240=8,M240*【積算根拠及び契約単価】!$R$22,IF(H240=9,M240*【積算根拠及び契約単価】!$R$22,0)))</f>
        <v>0</v>
      </c>
      <c r="T240" s="93"/>
      <c r="U240" s="94"/>
      <c r="V240" s="92">
        <f>IF(H240=7,0,IF(H240=8,0,IF(H240=9,0,M240*【積算根拠及び契約単価】!$R$23)))</f>
        <v>0</v>
      </c>
      <c r="W240" s="93"/>
      <c r="X240" s="94"/>
      <c r="Y240" s="66">
        <f t="shared" si="7"/>
        <v>0</v>
      </c>
      <c r="Z240" s="66"/>
      <c r="AA240" s="66"/>
      <c r="AB240" s="66"/>
    </row>
    <row r="241" spans="1:28" ht="15" customHeight="1" x14ac:dyDescent="0.15">
      <c r="A241" s="30"/>
      <c r="B241" s="30"/>
      <c r="C241" s="1"/>
      <c r="D241" s="30"/>
      <c r="E241" s="55" t="s">
        <v>26</v>
      </c>
      <c r="F241" s="56"/>
      <c r="G241" s="57"/>
      <c r="H241" s="95">
        <v>5</v>
      </c>
      <c r="I241" s="96"/>
      <c r="J241" s="62">
        <v>27</v>
      </c>
      <c r="K241" s="63"/>
      <c r="L241" s="64"/>
      <c r="M241" s="62">
        <v>121</v>
      </c>
      <c r="N241" s="63"/>
      <c r="O241" s="64"/>
      <c r="P241" s="92">
        <f>J241*【積算根拠及び契約単価】!$R$21</f>
        <v>0</v>
      </c>
      <c r="Q241" s="93"/>
      <c r="R241" s="94"/>
      <c r="S241" s="92">
        <f>IF(H241=7,M241*【積算根拠及び契約単価】!$R$22,IF(H241=8,M241*【積算根拠及び契約単価】!$R$22,IF(H241=9,M241*【積算根拠及び契約単価】!$R$22,0)))</f>
        <v>0</v>
      </c>
      <c r="T241" s="93"/>
      <c r="U241" s="94"/>
      <c r="V241" s="92">
        <f>IF(H241=7,0,IF(H241=8,0,IF(H241=9,0,M241*【積算根拠及び契約単価】!$R$23)))</f>
        <v>0</v>
      </c>
      <c r="W241" s="93"/>
      <c r="X241" s="94"/>
      <c r="Y241" s="66">
        <f t="shared" si="7"/>
        <v>0</v>
      </c>
      <c r="Z241" s="66"/>
      <c r="AA241" s="66"/>
      <c r="AB241" s="66"/>
    </row>
    <row r="242" spans="1:28" ht="15" customHeight="1" x14ac:dyDescent="0.15">
      <c r="A242" s="30"/>
      <c r="B242" s="30"/>
      <c r="C242" s="1"/>
      <c r="D242" s="30"/>
      <c r="E242" s="55" t="s">
        <v>26</v>
      </c>
      <c r="F242" s="56"/>
      <c r="G242" s="57"/>
      <c r="H242" s="95">
        <v>6</v>
      </c>
      <c r="I242" s="96"/>
      <c r="J242" s="62">
        <v>27</v>
      </c>
      <c r="K242" s="63"/>
      <c r="L242" s="64"/>
      <c r="M242" s="62">
        <v>109</v>
      </c>
      <c r="N242" s="63"/>
      <c r="O242" s="64"/>
      <c r="P242" s="92">
        <f>J242*【積算根拠及び契約単価】!$R$21</f>
        <v>0</v>
      </c>
      <c r="Q242" s="93"/>
      <c r="R242" s="94"/>
      <c r="S242" s="92">
        <f>IF(H242=7,M242*【積算根拠及び契約単価】!$R$22,IF(H242=8,M242*【積算根拠及び契約単価】!$R$22,IF(H242=9,M242*【積算根拠及び契約単価】!$R$22,0)))</f>
        <v>0</v>
      </c>
      <c r="T242" s="93"/>
      <c r="U242" s="94"/>
      <c r="V242" s="92">
        <f>IF(H242=7,0,IF(H242=8,0,IF(H242=9,0,M242*【積算根拠及び契約単価】!$R$23)))</f>
        <v>0</v>
      </c>
      <c r="W242" s="93"/>
      <c r="X242" s="94"/>
      <c r="Y242" s="66">
        <f t="shared" si="7"/>
        <v>0</v>
      </c>
      <c r="Z242" s="66"/>
      <c r="AA242" s="66"/>
      <c r="AB242" s="66"/>
    </row>
    <row r="243" spans="1:28" ht="15" customHeight="1" x14ac:dyDescent="0.15">
      <c r="A243" s="30"/>
      <c r="B243" s="30"/>
      <c r="C243" s="1"/>
      <c r="D243" s="30"/>
      <c r="E243" s="55" t="s">
        <v>26</v>
      </c>
      <c r="F243" s="56"/>
      <c r="G243" s="57"/>
      <c r="H243" s="95">
        <v>7</v>
      </c>
      <c r="I243" s="96"/>
      <c r="J243" s="62">
        <v>27</v>
      </c>
      <c r="K243" s="63"/>
      <c r="L243" s="64"/>
      <c r="M243" s="62">
        <v>123</v>
      </c>
      <c r="N243" s="63"/>
      <c r="O243" s="64"/>
      <c r="P243" s="92">
        <f>J243*【積算根拠及び契約単価】!$R$21</f>
        <v>0</v>
      </c>
      <c r="Q243" s="93"/>
      <c r="R243" s="94"/>
      <c r="S243" s="92">
        <f>IF(H243=7,M243*【積算根拠及び契約単価】!$R$22,IF(H243=8,M243*【積算根拠及び契約単価】!$R$22,IF(H243=9,M243*【積算根拠及び契約単価】!$R$22,0)))</f>
        <v>0</v>
      </c>
      <c r="T243" s="93"/>
      <c r="U243" s="94"/>
      <c r="V243" s="92">
        <f>IF(H243=7,0,IF(H243=8,0,IF(H243=9,0,M243*【積算根拠及び契約単価】!$R$23)))</f>
        <v>0</v>
      </c>
      <c r="W243" s="93"/>
      <c r="X243" s="94"/>
      <c r="Y243" s="123">
        <f t="shared" si="7"/>
        <v>0</v>
      </c>
      <c r="Z243" s="124"/>
      <c r="AA243" s="124"/>
      <c r="AB243" s="125"/>
    </row>
    <row r="244" spans="1:28" ht="15" customHeight="1" x14ac:dyDescent="0.15">
      <c r="A244" s="30"/>
      <c r="B244" s="30"/>
      <c r="C244" s="1"/>
      <c r="D244" s="30"/>
      <c r="E244" s="55" t="s">
        <v>26</v>
      </c>
      <c r="F244" s="56"/>
      <c r="G244" s="57"/>
      <c r="H244" s="95">
        <v>8</v>
      </c>
      <c r="I244" s="96"/>
      <c r="J244" s="62">
        <v>27</v>
      </c>
      <c r="K244" s="63"/>
      <c r="L244" s="64"/>
      <c r="M244" s="62">
        <v>110</v>
      </c>
      <c r="N244" s="63"/>
      <c r="O244" s="64"/>
      <c r="P244" s="92">
        <f>J244*【積算根拠及び契約単価】!$R$21</f>
        <v>0</v>
      </c>
      <c r="Q244" s="93"/>
      <c r="R244" s="94"/>
      <c r="S244" s="92">
        <f>IF(H244=7,M244*【積算根拠及び契約単価】!$R$22,IF(H244=8,M244*【積算根拠及び契約単価】!$R$22,IF(H244=9,M244*【積算根拠及び契約単価】!$R$22,0)))</f>
        <v>0</v>
      </c>
      <c r="T244" s="93"/>
      <c r="U244" s="94"/>
      <c r="V244" s="92">
        <f>IF(H244=7,0,IF(H244=8,0,IF(H244=9,0,M244*【積算根拠及び契約単価】!$R$23)))</f>
        <v>0</v>
      </c>
      <c r="W244" s="93"/>
      <c r="X244" s="94"/>
      <c r="Y244" s="66">
        <f t="shared" si="7"/>
        <v>0</v>
      </c>
      <c r="Z244" s="66"/>
      <c r="AA244" s="66"/>
      <c r="AB244" s="66"/>
    </row>
    <row r="245" spans="1:28" ht="15" customHeight="1" x14ac:dyDescent="0.15">
      <c r="A245" s="30"/>
      <c r="B245" s="30"/>
      <c r="C245" s="1"/>
      <c r="D245" s="30"/>
      <c r="E245" s="55" t="s">
        <v>26</v>
      </c>
      <c r="F245" s="56"/>
      <c r="G245" s="57"/>
      <c r="H245" s="95">
        <v>9</v>
      </c>
      <c r="I245" s="96"/>
      <c r="J245" s="62">
        <v>27</v>
      </c>
      <c r="K245" s="63"/>
      <c r="L245" s="64"/>
      <c r="M245" s="62">
        <v>126</v>
      </c>
      <c r="N245" s="63"/>
      <c r="O245" s="64"/>
      <c r="P245" s="92">
        <f>J245*【積算根拠及び契約単価】!$R$21</f>
        <v>0</v>
      </c>
      <c r="Q245" s="93"/>
      <c r="R245" s="94"/>
      <c r="S245" s="92">
        <f>IF(H245=7,M245*【積算根拠及び契約単価】!$R$22,IF(H245=8,M245*【積算根拠及び契約単価】!$R$22,IF(H245=9,M245*【積算根拠及び契約単価】!$R$22,0)))</f>
        <v>0</v>
      </c>
      <c r="T245" s="93"/>
      <c r="U245" s="94"/>
      <c r="V245" s="92">
        <f>IF(H245=7,0,IF(H245=8,0,IF(H245=9,0,M245*【積算根拠及び契約単価】!$R$23)))</f>
        <v>0</v>
      </c>
      <c r="W245" s="93"/>
      <c r="X245" s="94"/>
      <c r="Y245" s="66">
        <f t="shared" si="7"/>
        <v>0</v>
      </c>
      <c r="Z245" s="66"/>
      <c r="AA245" s="66"/>
      <c r="AB245" s="66"/>
    </row>
    <row r="246" spans="1:28" ht="15" customHeight="1" x14ac:dyDescent="0.15">
      <c r="A246" s="30"/>
      <c r="B246" s="30"/>
      <c r="C246" s="1"/>
      <c r="D246" s="30"/>
      <c r="E246" s="55" t="s">
        <v>26</v>
      </c>
      <c r="F246" s="56"/>
      <c r="G246" s="57"/>
      <c r="H246" s="95">
        <v>10</v>
      </c>
      <c r="I246" s="96"/>
      <c r="J246" s="62">
        <v>27</v>
      </c>
      <c r="K246" s="63"/>
      <c r="L246" s="64"/>
      <c r="M246" s="62">
        <v>116</v>
      </c>
      <c r="N246" s="63"/>
      <c r="O246" s="64"/>
      <c r="P246" s="92">
        <f>J246*【積算根拠及び契約単価】!$R$21</f>
        <v>0</v>
      </c>
      <c r="Q246" s="93"/>
      <c r="R246" s="94"/>
      <c r="S246" s="92">
        <f>IF(H246=7,M246*【積算根拠及び契約単価】!$R$22,IF(H246=8,M246*【積算根拠及び契約単価】!$R$22,IF(H246=9,M246*【積算根拠及び契約単価】!$R$22,0)))</f>
        <v>0</v>
      </c>
      <c r="T246" s="93"/>
      <c r="U246" s="94"/>
      <c r="V246" s="92">
        <f>IF(H246=7,0,IF(H246=8,0,IF(H246=9,0,M246*【積算根拠及び契約単価】!$R$23)))</f>
        <v>0</v>
      </c>
      <c r="W246" s="93"/>
      <c r="X246" s="94"/>
      <c r="Y246" s="66">
        <f t="shared" si="7"/>
        <v>0</v>
      </c>
      <c r="Z246" s="66"/>
      <c r="AA246" s="66"/>
      <c r="AB246" s="66"/>
    </row>
    <row r="247" spans="1:28" ht="15" customHeight="1" x14ac:dyDescent="0.15">
      <c r="A247" s="30"/>
      <c r="B247" s="30"/>
      <c r="C247" s="1"/>
      <c r="D247" s="30"/>
      <c r="E247" s="55" t="s">
        <v>26</v>
      </c>
      <c r="F247" s="56"/>
      <c r="G247" s="57"/>
      <c r="H247" s="95">
        <v>11</v>
      </c>
      <c r="I247" s="96"/>
      <c r="J247" s="62">
        <v>27</v>
      </c>
      <c r="K247" s="63"/>
      <c r="L247" s="64"/>
      <c r="M247" s="62">
        <v>117</v>
      </c>
      <c r="N247" s="63"/>
      <c r="O247" s="64"/>
      <c r="P247" s="92">
        <f>J247*【積算根拠及び契約単価】!$R$21</f>
        <v>0</v>
      </c>
      <c r="Q247" s="93"/>
      <c r="R247" s="94"/>
      <c r="S247" s="92">
        <f>IF(H247=7,M247*【積算根拠及び契約単価】!$R$22,IF(H247=8,M247*【積算根拠及び契約単価】!$R$22,IF(H247=9,M247*【積算根拠及び契約単価】!$R$22,0)))</f>
        <v>0</v>
      </c>
      <c r="T247" s="93"/>
      <c r="U247" s="94"/>
      <c r="V247" s="92">
        <f>IF(H247=7,0,IF(H247=8,0,IF(H247=9,0,M247*【積算根拠及び契約単価】!$R$23)))</f>
        <v>0</v>
      </c>
      <c r="W247" s="93"/>
      <c r="X247" s="94"/>
      <c r="Y247" s="66">
        <f t="shared" si="7"/>
        <v>0</v>
      </c>
      <c r="Z247" s="66"/>
      <c r="AA247" s="66"/>
      <c r="AB247" s="66"/>
    </row>
    <row r="248" spans="1:28" ht="15" customHeight="1" x14ac:dyDescent="0.15">
      <c r="A248" s="30"/>
      <c r="B248" s="30"/>
      <c r="C248" s="1"/>
      <c r="D248" s="30"/>
      <c r="E248" s="55" t="s">
        <v>26</v>
      </c>
      <c r="F248" s="56"/>
      <c r="G248" s="57"/>
      <c r="H248" s="95">
        <v>12</v>
      </c>
      <c r="I248" s="96"/>
      <c r="J248" s="62">
        <v>27</v>
      </c>
      <c r="K248" s="63"/>
      <c r="L248" s="64"/>
      <c r="M248" s="62">
        <v>124</v>
      </c>
      <c r="N248" s="63"/>
      <c r="O248" s="64"/>
      <c r="P248" s="92">
        <f>J248*【積算根拠及び契約単価】!$R$21</f>
        <v>0</v>
      </c>
      <c r="Q248" s="93"/>
      <c r="R248" s="94"/>
      <c r="S248" s="92">
        <f>IF(H248=7,M248*【積算根拠及び契約単価】!$R$22,IF(H248=8,M248*【積算根拠及び契約単価】!$R$22,IF(H248=9,M248*【積算根拠及び契約単価】!$R$22,0)))</f>
        <v>0</v>
      </c>
      <c r="T248" s="93"/>
      <c r="U248" s="94"/>
      <c r="V248" s="92">
        <f>IF(H248=7,0,IF(H248=8,0,IF(H248=9,0,M248*【積算根拠及び契約単価】!$R$23)))</f>
        <v>0</v>
      </c>
      <c r="W248" s="93"/>
      <c r="X248" s="94"/>
      <c r="Y248" s="66">
        <f t="shared" si="7"/>
        <v>0</v>
      </c>
      <c r="Z248" s="66"/>
      <c r="AA248" s="66"/>
      <c r="AB248" s="66"/>
    </row>
    <row r="249" spans="1:28" ht="15" customHeight="1" x14ac:dyDescent="0.15">
      <c r="A249" s="30"/>
      <c r="B249" s="30"/>
      <c r="C249" s="1"/>
      <c r="D249" s="30"/>
      <c r="E249" s="55" t="s">
        <v>31</v>
      </c>
      <c r="F249" s="56"/>
      <c r="G249" s="57"/>
      <c r="H249" s="95">
        <v>1</v>
      </c>
      <c r="I249" s="96"/>
      <c r="J249" s="62">
        <v>27</v>
      </c>
      <c r="K249" s="63"/>
      <c r="L249" s="64"/>
      <c r="M249" s="62">
        <v>137</v>
      </c>
      <c r="N249" s="63"/>
      <c r="O249" s="64"/>
      <c r="P249" s="92">
        <f>J249*【積算根拠及び契約単価】!$R$21</f>
        <v>0</v>
      </c>
      <c r="Q249" s="93"/>
      <c r="R249" s="94"/>
      <c r="S249" s="92">
        <f>IF(H249=7,M249*【積算根拠及び契約単価】!$R$22,IF(H249=8,M249*【積算根拠及び契約単価】!$R$22,IF(H249=9,M249*【積算根拠及び契約単価】!$R$22,0)))</f>
        <v>0</v>
      </c>
      <c r="T249" s="93"/>
      <c r="U249" s="94"/>
      <c r="V249" s="92">
        <f>IF(H249=7,0,IF(H249=8,0,IF(H249=9,0,M249*【積算根拠及び契約単価】!$R$23)))</f>
        <v>0</v>
      </c>
      <c r="W249" s="93"/>
      <c r="X249" s="94"/>
      <c r="Y249" s="66">
        <f t="shared" si="7"/>
        <v>0</v>
      </c>
      <c r="Z249" s="66"/>
      <c r="AA249" s="66"/>
      <c r="AB249" s="66"/>
    </row>
    <row r="250" spans="1:28" ht="15" customHeight="1" x14ac:dyDescent="0.15">
      <c r="A250" s="30"/>
      <c r="B250" s="30"/>
      <c r="C250" s="1"/>
      <c r="D250" s="30"/>
      <c r="E250" s="55" t="s">
        <v>31</v>
      </c>
      <c r="F250" s="56"/>
      <c r="G250" s="57"/>
      <c r="H250" s="95">
        <v>2</v>
      </c>
      <c r="I250" s="96"/>
      <c r="J250" s="62">
        <v>27</v>
      </c>
      <c r="K250" s="63"/>
      <c r="L250" s="64"/>
      <c r="M250" s="62">
        <v>112</v>
      </c>
      <c r="N250" s="63"/>
      <c r="O250" s="64"/>
      <c r="P250" s="92">
        <f>J250*【積算根拠及び契約単価】!$R$21</f>
        <v>0</v>
      </c>
      <c r="Q250" s="93"/>
      <c r="R250" s="94"/>
      <c r="S250" s="92">
        <f>IF(H250=7,M250*【積算根拠及び契約単価】!$R$22,IF(H250=8,M250*【積算根拠及び契約単価】!$R$22,IF(H250=9,M250*【積算根拠及び契約単価】!$R$22,0)))</f>
        <v>0</v>
      </c>
      <c r="T250" s="93"/>
      <c r="U250" s="94"/>
      <c r="V250" s="92">
        <f>IF(H250=7,0,IF(H250=8,0,IF(H250=9,0,M250*【積算根拠及び契約単価】!$R$23)))</f>
        <v>0</v>
      </c>
      <c r="W250" s="93"/>
      <c r="X250" s="94"/>
      <c r="Y250" s="66">
        <f t="shared" si="7"/>
        <v>0</v>
      </c>
      <c r="Z250" s="66"/>
      <c r="AA250" s="66"/>
      <c r="AB250" s="66"/>
    </row>
    <row r="251" spans="1:28" ht="15" customHeight="1" x14ac:dyDescent="0.15">
      <c r="A251" s="30"/>
      <c r="B251" s="30"/>
      <c r="C251" s="1"/>
      <c r="D251" s="30"/>
      <c r="E251" s="55" t="s">
        <v>31</v>
      </c>
      <c r="F251" s="56"/>
      <c r="G251" s="57"/>
      <c r="H251" s="95">
        <v>3</v>
      </c>
      <c r="I251" s="96"/>
      <c r="J251" s="62">
        <v>27</v>
      </c>
      <c r="K251" s="63"/>
      <c r="L251" s="64"/>
      <c r="M251" s="62">
        <v>113</v>
      </c>
      <c r="N251" s="63"/>
      <c r="O251" s="64"/>
      <c r="P251" s="92">
        <f>J251*【積算根拠及び契約単価】!$R$21</f>
        <v>0</v>
      </c>
      <c r="Q251" s="93"/>
      <c r="R251" s="94"/>
      <c r="S251" s="92">
        <f>IF(H251=7,M251*【積算根拠及び契約単価】!$R$22,IF(H251=8,M251*【積算根拠及び契約単価】!$R$22,IF(H251=9,M251*【積算根拠及び契約単価】!$R$22,0)))</f>
        <v>0</v>
      </c>
      <c r="T251" s="93"/>
      <c r="U251" s="94"/>
      <c r="V251" s="92">
        <f>IF(H251=7,0,IF(H251=8,0,IF(H251=9,0,M251*【積算根拠及び契約単価】!$R$23)))</f>
        <v>0</v>
      </c>
      <c r="W251" s="93"/>
      <c r="X251" s="94"/>
      <c r="Y251" s="66">
        <f t="shared" si="7"/>
        <v>0</v>
      </c>
      <c r="Z251" s="66"/>
      <c r="AA251" s="66"/>
      <c r="AB251" s="66"/>
    </row>
    <row r="252" spans="1:28" ht="15" customHeight="1" x14ac:dyDescent="0.15">
      <c r="A252" s="30"/>
      <c r="B252" s="30"/>
      <c r="C252" s="1"/>
      <c r="D252" s="30"/>
      <c r="E252" s="30"/>
      <c r="F252" s="3"/>
    </row>
    <row r="253" spans="1:28" ht="15" customHeight="1" x14ac:dyDescent="0.15">
      <c r="A253" s="30"/>
      <c r="B253" s="30"/>
      <c r="C253" s="1"/>
      <c r="D253" s="30"/>
      <c r="E253" s="30"/>
      <c r="F253" s="3"/>
      <c r="S253" s="62" t="s">
        <v>32</v>
      </c>
      <c r="T253" s="63"/>
      <c r="U253" s="63"/>
      <c r="V253" s="63"/>
      <c r="W253" s="63"/>
      <c r="X253" s="64"/>
      <c r="Y253" s="66">
        <f t="shared" ref="Y253" si="8">SUM(Y228:AB251)</f>
        <v>0</v>
      </c>
      <c r="Z253" s="66"/>
      <c r="AA253" s="66"/>
      <c r="AB253" s="66"/>
    </row>
    <row r="254" spans="1:28" ht="15" customHeight="1" x14ac:dyDescent="0.15">
      <c r="A254" s="30"/>
      <c r="B254" s="30"/>
      <c r="C254" s="1"/>
      <c r="D254" s="30"/>
      <c r="E254" s="30"/>
      <c r="F254" s="3"/>
    </row>
    <row r="255" spans="1:28" s="20" customFormat="1" ht="15" customHeight="1" x14ac:dyDescent="0.15">
      <c r="A255" s="35"/>
      <c r="B255" s="35"/>
      <c r="C255" s="35"/>
      <c r="D255" s="35"/>
      <c r="E255" s="35" t="s">
        <v>240</v>
      </c>
      <c r="F255" s="22"/>
    </row>
    <row r="256" spans="1:28" s="20" customFormat="1" ht="15" customHeight="1" x14ac:dyDescent="0.15">
      <c r="A256" s="35"/>
      <c r="B256" s="35"/>
      <c r="C256" s="35"/>
      <c r="D256" s="35"/>
      <c r="E256" s="35" t="s">
        <v>245</v>
      </c>
      <c r="F256" s="22"/>
    </row>
    <row r="257" spans="1:20" s="20" customFormat="1" ht="15" customHeight="1" x14ac:dyDescent="0.15">
      <c r="A257" s="35"/>
      <c r="B257" s="35"/>
      <c r="C257" s="35"/>
      <c r="D257" s="35"/>
      <c r="E257" s="35" t="s">
        <v>246</v>
      </c>
      <c r="F257" s="22"/>
    </row>
    <row r="258" spans="1:20" s="36" customFormat="1" ht="15" customHeight="1" x14ac:dyDescent="0.15">
      <c r="A258" s="34"/>
      <c r="B258" s="34"/>
      <c r="C258" s="34"/>
      <c r="D258" s="34"/>
      <c r="E258" s="34" t="s">
        <v>33</v>
      </c>
      <c r="F258" s="3"/>
    </row>
    <row r="259" spans="1:20" s="36" customFormat="1" ht="15" customHeight="1" x14ac:dyDescent="0.15">
      <c r="A259" s="34"/>
      <c r="B259" s="34"/>
      <c r="C259" s="34"/>
      <c r="D259" s="34"/>
      <c r="E259" s="34" t="s">
        <v>255</v>
      </c>
      <c r="F259" s="3"/>
    </row>
    <row r="260" spans="1:20" s="36" customFormat="1" ht="15" customHeight="1" x14ac:dyDescent="0.15">
      <c r="A260" s="34"/>
      <c r="B260" s="34"/>
      <c r="C260" s="34"/>
      <c r="D260" s="34"/>
      <c r="E260" s="34" t="s">
        <v>253</v>
      </c>
      <c r="F260" s="3"/>
    </row>
    <row r="261" spans="1:20" s="36" customFormat="1" ht="15" customHeight="1" x14ac:dyDescent="0.15">
      <c r="A261" s="34"/>
      <c r="B261" s="34"/>
      <c r="C261" s="34"/>
      <c r="D261" s="34"/>
      <c r="E261" s="34" t="s">
        <v>254</v>
      </c>
      <c r="F261" s="3"/>
    </row>
    <row r="262" spans="1:20" s="36" customFormat="1" ht="15" customHeight="1" x14ac:dyDescent="0.15">
      <c r="A262" s="34"/>
      <c r="B262" s="34"/>
      <c r="C262" s="34"/>
      <c r="E262" s="34" t="s">
        <v>133</v>
      </c>
      <c r="F262" s="3"/>
    </row>
    <row r="263" spans="1:20" s="36" customFormat="1" ht="15" customHeight="1" x14ac:dyDescent="0.15">
      <c r="A263" s="34"/>
      <c r="B263" s="34"/>
      <c r="C263" s="34"/>
      <c r="E263" s="36" t="s">
        <v>134</v>
      </c>
      <c r="F263" s="8"/>
    </row>
    <row r="264" spans="1:20" s="36" customFormat="1" ht="15" customHeight="1" x14ac:dyDescent="0.15">
      <c r="A264" s="34"/>
      <c r="B264" s="34"/>
      <c r="C264" s="34"/>
      <c r="E264" s="36" t="s">
        <v>135</v>
      </c>
      <c r="F264" s="8"/>
    </row>
    <row r="265" spans="1:20" s="36" customFormat="1" ht="15" customHeight="1" x14ac:dyDescent="0.15">
      <c r="A265" s="34"/>
      <c r="B265" s="34"/>
      <c r="C265" s="34"/>
      <c r="E265" s="36" t="s">
        <v>136</v>
      </c>
      <c r="F265" s="8"/>
    </row>
    <row r="266" spans="1:20" s="36" customFormat="1" ht="15" customHeight="1" x14ac:dyDescent="0.15">
      <c r="A266" s="34"/>
      <c r="B266" s="34"/>
      <c r="C266" s="34"/>
      <c r="E266" s="36" t="s">
        <v>137</v>
      </c>
      <c r="F266" s="8"/>
    </row>
    <row r="267" spans="1:20" s="36" customFormat="1" ht="15" customHeight="1" x14ac:dyDescent="0.15">
      <c r="A267" s="34"/>
      <c r="B267" s="34"/>
      <c r="C267" s="34"/>
      <c r="E267" s="20" t="s">
        <v>251</v>
      </c>
      <c r="F267" s="8"/>
    </row>
    <row r="268" spans="1:20" s="36" customFormat="1" ht="15" customHeight="1" x14ac:dyDescent="0.15">
      <c r="A268" s="34"/>
      <c r="B268" s="34"/>
      <c r="C268" s="34"/>
      <c r="D268" s="34"/>
      <c r="E268" s="35" t="s">
        <v>252</v>
      </c>
      <c r="F268" s="3"/>
    </row>
    <row r="269" spans="1:20" s="36" customFormat="1" ht="15" customHeight="1" x14ac:dyDescent="0.15">
      <c r="A269" s="34"/>
      <c r="B269" s="34"/>
      <c r="C269" s="34"/>
      <c r="D269" s="34"/>
      <c r="E269" s="35" t="s">
        <v>274</v>
      </c>
      <c r="F269" s="3"/>
    </row>
    <row r="270" spans="1:20" ht="15" customHeight="1" x14ac:dyDescent="0.15">
      <c r="A270" s="30"/>
      <c r="B270" s="30"/>
      <c r="C270" s="1"/>
      <c r="D270" s="30"/>
      <c r="E270" s="30"/>
      <c r="F270" s="3"/>
    </row>
    <row r="271" spans="1:20" ht="15" customHeight="1" x14ac:dyDescent="0.15">
      <c r="A271" s="30"/>
      <c r="B271" s="30"/>
      <c r="C271" s="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</row>
    <row r="272" spans="1:20" ht="15" customHeight="1" x14ac:dyDescent="0.15">
      <c r="A272" s="30"/>
      <c r="B272" s="30"/>
      <c r="C272" s="1"/>
      <c r="D272" s="31" t="s">
        <v>126</v>
      </c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</row>
    <row r="273" spans="1:29" ht="15" customHeight="1" x14ac:dyDescent="0.15">
      <c r="A273" s="30"/>
      <c r="B273" s="30"/>
      <c r="C273" s="1"/>
      <c r="E273" s="30"/>
      <c r="F273" s="3"/>
    </row>
    <row r="274" spans="1:29" ht="15" customHeight="1" x14ac:dyDescent="0.15">
      <c r="A274" s="30"/>
      <c r="B274" s="30"/>
      <c r="C274" s="1"/>
      <c r="D274" s="30"/>
      <c r="E274" s="30"/>
      <c r="F274" s="3"/>
    </row>
    <row r="275" spans="1:29" ht="15" customHeight="1" x14ac:dyDescent="0.15">
      <c r="A275" s="30"/>
      <c r="B275" s="30"/>
      <c r="C275" s="1"/>
      <c r="D275" s="30"/>
      <c r="E275" s="37" t="s">
        <v>127</v>
      </c>
      <c r="F275" s="37"/>
      <c r="G275" s="37"/>
      <c r="H275" s="5" t="s">
        <v>128</v>
      </c>
      <c r="I275" s="103" t="s">
        <v>145</v>
      </c>
      <c r="J275" s="103"/>
      <c r="K275" s="103"/>
    </row>
    <row r="276" spans="1:29" ht="15" customHeight="1" x14ac:dyDescent="0.15">
      <c r="A276" s="30"/>
      <c r="B276" s="30"/>
      <c r="C276" s="1"/>
      <c r="D276" s="30"/>
      <c r="E276" s="37" t="s">
        <v>4</v>
      </c>
      <c r="F276" s="37"/>
      <c r="G276" s="37"/>
      <c r="H276" s="5" t="s">
        <v>128</v>
      </c>
      <c r="I276" s="122" t="s">
        <v>144</v>
      </c>
      <c r="J276" s="122"/>
      <c r="K276" s="122"/>
      <c r="L276" s="122"/>
      <c r="M276" s="122"/>
      <c r="N276" s="122"/>
      <c r="O276" s="122"/>
      <c r="P276" s="122"/>
    </row>
    <row r="277" spans="1:29" ht="15" customHeight="1" x14ac:dyDescent="0.15">
      <c r="A277" s="30"/>
      <c r="B277" s="30"/>
      <c r="C277" s="1"/>
      <c r="D277" s="30"/>
      <c r="E277" s="37" t="s">
        <v>6</v>
      </c>
      <c r="F277" s="37"/>
      <c r="G277" s="37"/>
      <c r="H277" s="5" t="s">
        <v>128</v>
      </c>
      <c r="I277" s="122" t="s">
        <v>130</v>
      </c>
      <c r="J277" s="122"/>
      <c r="K277" s="122"/>
      <c r="L277" s="122"/>
      <c r="M277" s="122"/>
      <c r="N277" s="122"/>
      <c r="O277" s="122"/>
      <c r="P277" s="122"/>
    </row>
    <row r="278" spans="1:29" ht="15" customHeight="1" x14ac:dyDescent="0.15">
      <c r="A278" s="30"/>
      <c r="B278" s="30"/>
      <c r="C278" s="1"/>
      <c r="D278" s="30"/>
      <c r="E278" s="30"/>
      <c r="F278" s="30"/>
      <c r="G278" s="5"/>
    </row>
    <row r="279" spans="1:29" ht="15" customHeight="1" x14ac:dyDescent="0.15">
      <c r="A279" s="30"/>
      <c r="B279" s="30"/>
      <c r="C279" s="1"/>
      <c r="D279" s="30"/>
      <c r="E279" s="104" t="s">
        <v>8</v>
      </c>
      <c r="F279" s="105"/>
      <c r="G279" s="105"/>
      <c r="H279" s="105"/>
      <c r="I279" s="106"/>
      <c r="J279" s="113" t="s">
        <v>131</v>
      </c>
      <c r="K279" s="114"/>
      <c r="L279" s="115"/>
      <c r="M279" s="113" t="s">
        <v>9</v>
      </c>
      <c r="N279" s="114"/>
      <c r="O279" s="115"/>
      <c r="P279" s="113" t="s">
        <v>132</v>
      </c>
      <c r="Q279" s="114"/>
      <c r="R279" s="115"/>
      <c r="S279" s="62" t="s">
        <v>11</v>
      </c>
      <c r="T279" s="63"/>
      <c r="U279" s="63"/>
      <c r="V279" s="63"/>
      <c r="W279" s="63"/>
      <c r="X279" s="64"/>
      <c r="Y279" s="40" t="s">
        <v>12</v>
      </c>
      <c r="Z279" s="40"/>
      <c r="AA279" s="40"/>
      <c r="AB279" s="40"/>
    </row>
    <row r="280" spans="1:29" ht="15" customHeight="1" x14ac:dyDescent="0.15">
      <c r="A280" s="30"/>
      <c r="B280" s="30"/>
      <c r="C280" s="1"/>
      <c r="D280" s="30"/>
      <c r="E280" s="107"/>
      <c r="F280" s="108"/>
      <c r="G280" s="108"/>
      <c r="H280" s="108"/>
      <c r="I280" s="109"/>
      <c r="J280" s="116"/>
      <c r="K280" s="117"/>
      <c r="L280" s="118"/>
      <c r="M280" s="116"/>
      <c r="N280" s="117"/>
      <c r="O280" s="118"/>
      <c r="P280" s="116"/>
      <c r="Q280" s="117"/>
      <c r="R280" s="118"/>
      <c r="S280" s="97" t="s">
        <v>46</v>
      </c>
      <c r="T280" s="98"/>
      <c r="U280" s="99"/>
      <c r="V280" s="97" t="s">
        <v>50</v>
      </c>
      <c r="W280" s="98"/>
      <c r="X280" s="99"/>
      <c r="Y280" s="40"/>
      <c r="Z280" s="40"/>
      <c r="AA280" s="40"/>
      <c r="AB280" s="40"/>
    </row>
    <row r="281" spans="1:29" ht="15" customHeight="1" x14ac:dyDescent="0.15">
      <c r="A281" s="30"/>
      <c r="B281" s="30"/>
      <c r="C281" s="1"/>
      <c r="D281" s="30"/>
      <c r="E281" s="110"/>
      <c r="F281" s="111"/>
      <c r="G281" s="111"/>
      <c r="H281" s="111"/>
      <c r="I281" s="112"/>
      <c r="J281" s="119"/>
      <c r="K281" s="120"/>
      <c r="L281" s="121"/>
      <c r="M281" s="119"/>
      <c r="N281" s="120"/>
      <c r="O281" s="121"/>
      <c r="P281" s="119"/>
      <c r="Q281" s="120"/>
      <c r="R281" s="121"/>
      <c r="S281" s="100"/>
      <c r="T281" s="101"/>
      <c r="U281" s="102"/>
      <c r="V281" s="100"/>
      <c r="W281" s="101"/>
      <c r="X281" s="102"/>
      <c r="Y281" s="40"/>
      <c r="Z281" s="40"/>
      <c r="AA281" s="40"/>
      <c r="AB281" s="40"/>
    </row>
    <row r="282" spans="1:29" ht="15" customHeight="1" x14ac:dyDescent="0.15">
      <c r="A282" s="30"/>
      <c r="B282" s="30"/>
      <c r="C282" s="1"/>
      <c r="D282" s="30"/>
      <c r="E282" s="55" t="s">
        <v>16</v>
      </c>
      <c r="F282" s="56"/>
      <c r="G282" s="57"/>
      <c r="H282" s="95">
        <v>4</v>
      </c>
      <c r="I282" s="96"/>
      <c r="J282" s="62">
        <v>16</v>
      </c>
      <c r="K282" s="63"/>
      <c r="L282" s="64"/>
      <c r="M282" s="62">
        <v>79</v>
      </c>
      <c r="N282" s="63"/>
      <c r="O282" s="64"/>
      <c r="P282" s="92">
        <f>J282*【積算根拠及び契約単価】!$R$21</f>
        <v>0</v>
      </c>
      <c r="Q282" s="93"/>
      <c r="R282" s="94"/>
      <c r="S282" s="92">
        <f>IF(H282=7,M282*【積算根拠及び契約単価】!$R$22,IF(H282=8,M282*【積算根拠及び契約単価】!$R$22,IF(H282=9,M282*【積算根拠及び契約単価】!$R$22,0)))</f>
        <v>0</v>
      </c>
      <c r="T282" s="93"/>
      <c r="U282" s="94"/>
      <c r="V282" s="92">
        <f>IF(H282=7,0,IF(H282=8,0,IF(H282=9,0,M282*【積算根拠及び契約単価】!$R$23)))</f>
        <v>0</v>
      </c>
      <c r="W282" s="93"/>
      <c r="X282" s="94"/>
      <c r="Y282" s="66">
        <f t="shared" ref="Y282:Y305" si="9">ROUNDDOWN(P282+S282+V282,0)</f>
        <v>0</v>
      </c>
      <c r="Z282" s="66"/>
      <c r="AA282" s="66"/>
      <c r="AB282" s="66"/>
      <c r="AC282" s="7"/>
    </row>
    <row r="283" spans="1:29" ht="15" customHeight="1" x14ac:dyDescent="0.15">
      <c r="A283" s="30"/>
      <c r="B283" s="30"/>
      <c r="C283" s="1"/>
      <c r="D283" s="30"/>
      <c r="E283" s="55" t="s">
        <v>16</v>
      </c>
      <c r="F283" s="56"/>
      <c r="G283" s="57"/>
      <c r="H283" s="95">
        <v>5</v>
      </c>
      <c r="I283" s="96"/>
      <c r="J283" s="62">
        <v>16</v>
      </c>
      <c r="K283" s="63"/>
      <c r="L283" s="64"/>
      <c r="M283" s="62">
        <v>75</v>
      </c>
      <c r="N283" s="63"/>
      <c r="O283" s="64"/>
      <c r="P283" s="92">
        <f>J283*【積算根拠及び契約単価】!$R$21</f>
        <v>0</v>
      </c>
      <c r="Q283" s="93"/>
      <c r="R283" s="94"/>
      <c r="S283" s="92">
        <f>IF(H283=7,M283*【積算根拠及び契約単価】!$R$22,IF(H283=8,M283*【積算根拠及び契約単価】!$R$22,IF(H283=9,M283*【積算根拠及び契約単価】!$R$22,0)))</f>
        <v>0</v>
      </c>
      <c r="T283" s="93"/>
      <c r="U283" s="94"/>
      <c r="V283" s="92">
        <f>IF(H283=7,0,IF(H283=8,0,IF(H283=9,0,M283*【積算根拠及び契約単価】!$R$23)))</f>
        <v>0</v>
      </c>
      <c r="W283" s="93"/>
      <c r="X283" s="94"/>
      <c r="Y283" s="66">
        <f t="shared" si="9"/>
        <v>0</v>
      </c>
      <c r="Z283" s="66"/>
      <c r="AA283" s="66"/>
      <c r="AB283" s="66"/>
    </row>
    <row r="284" spans="1:29" ht="15" customHeight="1" x14ac:dyDescent="0.15">
      <c r="A284" s="30"/>
      <c r="B284" s="30"/>
      <c r="C284" s="1"/>
      <c r="D284" s="30"/>
      <c r="E284" s="55" t="s">
        <v>16</v>
      </c>
      <c r="F284" s="56"/>
      <c r="G284" s="57"/>
      <c r="H284" s="95">
        <v>6</v>
      </c>
      <c r="I284" s="96"/>
      <c r="J284" s="62">
        <v>16</v>
      </c>
      <c r="K284" s="63"/>
      <c r="L284" s="64"/>
      <c r="M284" s="62">
        <v>70</v>
      </c>
      <c r="N284" s="63"/>
      <c r="O284" s="64"/>
      <c r="P284" s="92">
        <f>J284*【積算根拠及び契約単価】!$R$21</f>
        <v>0</v>
      </c>
      <c r="Q284" s="93"/>
      <c r="R284" s="94"/>
      <c r="S284" s="92">
        <f>IF(H284=7,M284*【積算根拠及び契約単価】!$R$22,IF(H284=8,M284*【積算根拠及び契約単価】!$R$22,IF(H284=9,M284*【積算根拠及び契約単価】!$R$22,0)))</f>
        <v>0</v>
      </c>
      <c r="T284" s="93"/>
      <c r="U284" s="94"/>
      <c r="V284" s="92">
        <f>IF(H284=7,0,IF(H284=8,0,IF(H284=9,0,M284*【積算根拠及び契約単価】!$R$23)))</f>
        <v>0</v>
      </c>
      <c r="W284" s="93"/>
      <c r="X284" s="94"/>
      <c r="Y284" s="66">
        <f t="shared" si="9"/>
        <v>0</v>
      </c>
      <c r="Z284" s="66"/>
      <c r="AA284" s="66"/>
      <c r="AB284" s="66"/>
    </row>
    <row r="285" spans="1:29" ht="15" customHeight="1" x14ac:dyDescent="0.15">
      <c r="A285" s="30"/>
      <c r="B285" s="30"/>
      <c r="C285" s="1"/>
      <c r="D285" s="30"/>
      <c r="E285" s="55" t="s">
        <v>16</v>
      </c>
      <c r="F285" s="56"/>
      <c r="G285" s="57"/>
      <c r="H285" s="95">
        <v>7</v>
      </c>
      <c r="I285" s="96"/>
      <c r="J285" s="62">
        <v>16</v>
      </c>
      <c r="K285" s="63"/>
      <c r="L285" s="64"/>
      <c r="M285" s="62">
        <v>82</v>
      </c>
      <c r="N285" s="63"/>
      <c r="O285" s="64"/>
      <c r="P285" s="92">
        <f>J285*【積算根拠及び契約単価】!$R$21</f>
        <v>0</v>
      </c>
      <c r="Q285" s="93"/>
      <c r="R285" s="94"/>
      <c r="S285" s="92">
        <f>IF(H285=7,M285*【積算根拠及び契約単価】!$R$22,IF(H285=8,M285*【積算根拠及び契約単価】!$R$22,IF(H285=9,M285*【積算根拠及び契約単価】!$R$22,0)))</f>
        <v>0</v>
      </c>
      <c r="T285" s="93"/>
      <c r="U285" s="94"/>
      <c r="V285" s="92">
        <f>IF(H285=7,0,IF(H285=8,0,IF(H285=9,0,M285*【積算根拠及び契約単価】!$R$23)))</f>
        <v>0</v>
      </c>
      <c r="W285" s="93"/>
      <c r="X285" s="94"/>
      <c r="Y285" s="66">
        <f t="shared" si="9"/>
        <v>0</v>
      </c>
      <c r="Z285" s="66"/>
      <c r="AA285" s="66"/>
      <c r="AB285" s="66"/>
    </row>
    <row r="286" spans="1:29" ht="15" customHeight="1" x14ac:dyDescent="0.15">
      <c r="A286" s="30"/>
      <c r="B286" s="30"/>
      <c r="C286" s="1"/>
      <c r="D286" s="30"/>
      <c r="E286" s="55" t="s">
        <v>16</v>
      </c>
      <c r="F286" s="56"/>
      <c r="G286" s="57"/>
      <c r="H286" s="95">
        <v>8</v>
      </c>
      <c r="I286" s="96"/>
      <c r="J286" s="62">
        <v>16</v>
      </c>
      <c r="K286" s="63"/>
      <c r="L286" s="64"/>
      <c r="M286" s="62">
        <v>82</v>
      </c>
      <c r="N286" s="63"/>
      <c r="O286" s="64"/>
      <c r="P286" s="92">
        <f>J286*【積算根拠及び契約単価】!$R$21</f>
        <v>0</v>
      </c>
      <c r="Q286" s="93"/>
      <c r="R286" s="94"/>
      <c r="S286" s="92">
        <f>IF(H286=7,M286*【積算根拠及び契約単価】!$R$22,IF(H286=8,M286*【積算根拠及び契約単価】!$R$22,IF(H286=9,M286*【積算根拠及び契約単価】!$R$22,0)))</f>
        <v>0</v>
      </c>
      <c r="T286" s="93"/>
      <c r="U286" s="94"/>
      <c r="V286" s="92">
        <f>IF(H286=7,0,IF(H286=8,0,IF(H286=9,0,M286*【積算根拠及び契約単価】!$R$23)))</f>
        <v>0</v>
      </c>
      <c r="W286" s="93"/>
      <c r="X286" s="94"/>
      <c r="Y286" s="66">
        <f t="shared" si="9"/>
        <v>0</v>
      </c>
      <c r="Z286" s="66"/>
      <c r="AA286" s="66"/>
      <c r="AB286" s="66"/>
    </row>
    <row r="287" spans="1:29" ht="15" customHeight="1" x14ac:dyDescent="0.15">
      <c r="A287" s="30"/>
      <c r="B287" s="30"/>
      <c r="C287" s="1"/>
      <c r="D287" s="30"/>
      <c r="E287" s="55" t="s">
        <v>16</v>
      </c>
      <c r="F287" s="56"/>
      <c r="G287" s="57"/>
      <c r="H287" s="95">
        <v>9</v>
      </c>
      <c r="I287" s="96"/>
      <c r="J287" s="62">
        <v>16</v>
      </c>
      <c r="K287" s="63"/>
      <c r="L287" s="64"/>
      <c r="M287" s="62">
        <v>75</v>
      </c>
      <c r="N287" s="63"/>
      <c r="O287" s="64"/>
      <c r="P287" s="92">
        <f>J287*【積算根拠及び契約単価】!$R$21</f>
        <v>0</v>
      </c>
      <c r="Q287" s="93"/>
      <c r="R287" s="94"/>
      <c r="S287" s="92">
        <f>IF(H287=7,M287*【積算根拠及び契約単価】!$R$22,IF(H287=8,M287*【積算根拠及び契約単価】!$R$22,IF(H287=9,M287*【積算根拠及び契約単価】!$R$22,0)))</f>
        <v>0</v>
      </c>
      <c r="T287" s="93"/>
      <c r="U287" s="94"/>
      <c r="V287" s="92">
        <f>IF(H287=7,0,IF(H287=8,0,IF(H287=9,0,M287*【積算根拠及び契約単価】!$R$23)))</f>
        <v>0</v>
      </c>
      <c r="W287" s="93"/>
      <c r="X287" s="94"/>
      <c r="Y287" s="66">
        <f t="shared" si="9"/>
        <v>0</v>
      </c>
      <c r="Z287" s="66"/>
      <c r="AA287" s="66"/>
      <c r="AB287" s="66"/>
    </row>
    <row r="288" spans="1:29" ht="15" customHeight="1" x14ac:dyDescent="0.15">
      <c r="A288" s="30"/>
      <c r="B288" s="30"/>
      <c r="C288" s="1"/>
      <c r="E288" s="55" t="s">
        <v>16</v>
      </c>
      <c r="F288" s="56"/>
      <c r="G288" s="57"/>
      <c r="H288" s="95">
        <v>10</v>
      </c>
      <c r="I288" s="96"/>
      <c r="J288" s="62">
        <v>16</v>
      </c>
      <c r="K288" s="63"/>
      <c r="L288" s="64"/>
      <c r="M288" s="62">
        <v>71</v>
      </c>
      <c r="N288" s="63"/>
      <c r="O288" s="64"/>
      <c r="P288" s="92">
        <f>J288*【積算根拠及び契約単価】!$R$21</f>
        <v>0</v>
      </c>
      <c r="Q288" s="93"/>
      <c r="R288" s="94"/>
      <c r="S288" s="92">
        <f>IF(H288=7,M288*【積算根拠及び契約単価】!$R$22,IF(H288=8,M288*【積算根拠及び契約単価】!$R$22,IF(H288=9,M288*【積算根拠及び契約単価】!$R$22,0)))</f>
        <v>0</v>
      </c>
      <c r="T288" s="93"/>
      <c r="U288" s="94"/>
      <c r="V288" s="92">
        <f>IF(H288=7,0,IF(H288=8,0,IF(H288=9,0,M288*【積算根拠及び契約単価】!$R$23)))</f>
        <v>0</v>
      </c>
      <c r="W288" s="93"/>
      <c r="X288" s="94"/>
      <c r="Y288" s="66">
        <f t="shared" si="9"/>
        <v>0</v>
      </c>
      <c r="Z288" s="66"/>
      <c r="AA288" s="66"/>
      <c r="AB288" s="66"/>
    </row>
    <row r="289" spans="1:28" ht="15" customHeight="1" x14ac:dyDescent="0.15">
      <c r="A289" s="30"/>
      <c r="B289" s="30"/>
      <c r="C289" s="1"/>
      <c r="E289" s="55" t="s">
        <v>16</v>
      </c>
      <c r="F289" s="56"/>
      <c r="G289" s="57"/>
      <c r="H289" s="95">
        <v>11</v>
      </c>
      <c r="I289" s="96"/>
      <c r="J289" s="62">
        <v>16</v>
      </c>
      <c r="K289" s="63"/>
      <c r="L289" s="64"/>
      <c r="M289" s="62">
        <v>77</v>
      </c>
      <c r="N289" s="63"/>
      <c r="O289" s="64"/>
      <c r="P289" s="92">
        <f>J289*【積算根拠及び契約単価】!$R$21</f>
        <v>0</v>
      </c>
      <c r="Q289" s="93"/>
      <c r="R289" s="94"/>
      <c r="S289" s="92">
        <f>IF(H289=7,M289*【積算根拠及び契約単価】!$R$22,IF(H289=8,M289*【積算根拠及び契約単価】!$R$22,IF(H289=9,M289*【積算根拠及び契約単価】!$R$22,0)))</f>
        <v>0</v>
      </c>
      <c r="T289" s="93"/>
      <c r="U289" s="94"/>
      <c r="V289" s="92">
        <f>IF(H289=7,0,IF(H289=8,0,IF(H289=9,0,M289*【積算根拠及び契約単価】!$R$23)))</f>
        <v>0</v>
      </c>
      <c r="W289" s="93"/>
      <c r="X289" s="94"/>
      <c r="Y289" s="66">
        <f t="shared" si="9"/>
        <v>0</v>
      </c>
      <c r="Z289" s="66"/>
      <c r="AA289" s="66"/>
      <c r="AB289" s="66"/>
    </row>
    <row r="290" spans="1:28" ht="15" customHeight="1" x14ac:dyDescent="0.15">
      <c r="A290" s="30"/>
      <c r="B290" s="30"/>
      <c r="C290" s="1"/>
      <c r="E290" s="55" t="s">
        <v>16</v>
      </c>
      <c r="F290" s="56"/>
      <c r="G290" s="57"/>
      <c r="H290" s="95">
        <v>12</v>
      </c>
      <c r="I290" s="96"/>
      <c r="J290" s="62">
        <v>16</v>
      </c>
      <c r="K290" s="63"/>
      <c r="L290" s="64"/>
      <c r="M290" s="62">
        <v>70</v>
      </c>
      <c r="N290" s="63"/>
      <c r="O290" s="64"/>
      <c r="P290" s="92">
        <f>J290*【積算根拠及び契約単価】!$R$21</f>
        <v>0</v>
      </c>
      <c r="Q290" s="93"/>
      <c r="R290" s="94"/>
      <c r="S290" s="92">
        <f>IF(H290=7,M290*【積算根拠及び契約単価】!$R$22,IF(H290=8,M290*【積算根拠及び契約単価】!$R$22,IF(H290=9,M290*【積算根拠及び契約単価】!$R$22,0)))</f>
        <v>0</v>
      </c>
      <c r="T290" s="93"/>
      <c r="U290" s="94"/>
      <c r="V290" s="92">
        <f>IF(H290=7,0,IF(H290=8,0,IF(H290=9,0,M290*【積算根拠及び契約単価】!$R$23)))</f>
        <v>0</v>
      </c>
      <c r="W290" s="93"/>
      <c r="X290" s="94"/>
      <c r="Y290" s="66">
        <f t="shared" si="9"/>
        <v>0</v>
      </c>
      <c r="Z290" s="66"/>
      <c r="AA290" s="66"/>
      <c r="AB290" s="66"/>
    </row>
    <row r="291" spans="1:28" ht="15" customHeight="1" x14ac:dyDescent="0.15">
      <c r="A291" s="30"/>
      <c r="B291" s="30"/>
      <c r="C291" s="1"/>
      <c r="E291" s="55" t="s">
        <v>26</v>
      </c>
      <c r="F291" s="56"/>
      <c r="G291" s="57"/>
      <c r="H291" s="95">
        <v>1</v>
      </c>
      <c r="I291" s="96"/>
      <c r="J291" s="62">
        <v>16</v>
      </c>
      <c r="K291" s="63"/>
      <c r="L291" s="64"/>
      <c r="M291" s="62">
        <v>78</v>
      </c>
      <c r="N291" s="63"/>
      <c r="O291" s="64"/>
      <c r="P291" s="92">
        <f>J291*【積算根拠及び契約単価】!$R$21</f>
        <v>0</v>
      </c>
      <c r="Q291" s="93"/>
      <c r="R291" s="94"/>
      <c r="S291" s="92">
        <f>IF(H291=7,M291*【積算根拠及び契約単価】!$R$22,IF(H291=8,M291*【積算根拠及び契約単価】!$R$22,IF(H291=9,M291*【積算根拠及び契約単価】!$R$22,0)))</f>
        <v>0</v>
      </c>
      <c r="T291" s="93"/>
      <c r="U291" s="94"/>
      <c r="V291" s="92">
        <f>IF(H291=7,0,IF(H291=8,0,IF(H291=9,0,M291*【積算根拠及び契約単価】!$R$23)))</f>
        <v>0</v>
      </c>
      <c r="W291" s="93"/>
      <c r="X291" s="94"/>
      <c r="Y291" s="66">
        <f t="shared" si="9"/>
        <v>0</v>
      </c>
      <c r="Z291" s="66"/>
      <c r="AA291" s="66"/>
      <c r="AB291" s="66"/>
    </row>
    <row r="292" spans="1:28" ht="15" customHeight="1" x14ac:dyDescent="0.15">
      <c r="A292" s="30"/>
      <c r="B292" s="30"/>
      <c r="C292" s="1"/>
      <c r="E292" s="55" t="s">
        <v>26</v>
      </c>
      <c r="F292" s="56"/>
      <c r="G292" s="57"/>
      <c r="H292" s="95">
        <v>2</v>
      </c>
      <c r="I292" s="96"/>
      <c r="J292" s="62">
        <v>16</v>
      </c>
      <c r="K292" s="63"/>
      <c r="L292" s="64"/>
      <c r="M292" s="62">
        <v>85</v>
      </c>
      <c r="N292" s="63"/>
      <c r="O292" s="64"/>
      <c r="P292" s="92">
        <f>J292*【積算根拠及び契約単価】!$R$21</f>
        <v>0</v>
      </c>
      <c r="Q292" s="93"/>
      <c r="R292" s="94"/>
      <c r="S292" s="92">
        <f>IF(H292=7,M292*【積算根拠及び契約単価】!$R$22,IF(H292=8,M292*【積算根拠及び契約単価】!$R$22,IF(H292=9,M292*【積算根拠及び契約単価】!$R$22,0)))</f>
        <v>0</v>
      </c>
      <c r="T292" s="93"/>
      <c r="U292" s="94"/>
      <c r="V292" s="92">
        <f>IF(H292=7,0,IF(H292=8,0,IF(H292=9,0,M292*【積算根拠及び契約単価】!$R$23)))</f>
        <v>0</v>
      </c>
      <c r="W292" s="93"/>
      <c r="X292" s="94"/>
      <c r="Y292" s="66">
        <f t="shared" si="9"/>
        <v>0</v>
      </c>
      <c r="Z292" s="66"/>
      <c r="AA292" s="66"/>
      <c r="AB292" s="66"/>
    </row>
    <row r="293" spans="1:28" ht="15" customHeight="1" x14ac:dyDescent="0.15">
      <c r="A293" s="30"/>
      <c r="B293" s="30"/>
      <c r="C293" s="1"/>
      <c r="E293" s="55" t="s">
        <v>26</v>
      </c>
      <c r="F293" s="56"/>
      <c r="G293" s="57"/>
      <c r="H293" s="95">
        <v>3</v>
      </c>
      <c r="I293" s="96"/>
      <c r="J293" s="62">
        <v>16</v>
      </c>
      <c r="K293" s="63"/>
      <c r="L293" s="64"/>
      <c r="M293" s="62">
        <v>93</v>
      </c>
      <c r="N293" s="63"/>
      <c r="O293" s="64"/>
      <c r="P293" s="92">
        <f>J293*【積算根拠及び契約単価】!$R$21</f>
        <v>0</v>
      </c>
      <c r="Q293" s="93"/>
      <c r="R293" s="94"/>
      <c r="S293" s="92">
        <f>IF(H293=7,M293*【積算根拠及び契約単価】!$R$22,IF(H293=8,M293*【積算根拠及び契約単価】!$R$22,IF(H293=9,M293*【積算根拠及び契約単価】!$R$22,0)))</f>
        <v>0</v>
      </c>
      <c r="T293" s="93"/>
      <c r="U293" s="94"/>
      <c r="V293" s="92">
        <f>IF(H293=7,0,IF(H293=8,0,IF(H293=9,0,M293*【積算根拠及び契約単価】!$R$23)))</f>
        <v>0</v>
      </c>
      <c r="W293" s="93"/>
      <c r="X293" s="94"/>
      <c r="Y293" s="66">
        <f t="shared" si="9"/>
        <v>0</v>
      </c>
      <c r="Z293" s="66"/>
      <c r="AA293" s="66"/>
      <c r="AB293" s="66"/>
    </row>
    <row r="294" spans="1:28" ht="15" customHeight="1" x14ac:dyDescent="0.15">
      <c r="A294" s="30"/>
      <c r="B294" s="30"/>
      <c r="C294" s="1"/>
      <c r="D294" s="30"/>
      <c r="E294" s="55" t="s">
        <v>26</v>
      </c>
      <c r="F294" s="56"/>
      <c r="G294" s="57"/>
      <c r="H294" s="95">
        <v>4</v>
      </c>
      <c r="I294" s="96"/>
      <c r="J294" s="62">
        <v>16</v>
      </c>
      <c r="K294" s="63"/>
      <c r="L294" s="64"/>
      <c r="M294" s="62">
        <v>91</v>
      </c>
      <c r="N294" s="63"/>
      <c r="O294" s="64"/>
      <c r="P294" s="92">
        <f>J294*【積算根拠及び契約単価】!$R$21</f>
        <v>0</v>
      </c>
      <c r="Q294" s="93"/>
      <c r="R294" s="94"/>
      <c r="S294" s="92">
        <f>IF(H294=7,M294*【積算根拠及び契約単価】!$R$22,IF(H294=8,M294*【積算根拠及び契約単価】!$R$22,IF(H294=9,M294*【積算根拠及び契約単価】!$R$22,0)))</f>
        <v>0</v>
      </c>
      <c r="T294" s="93"/>
      <c r="U294" s="94"/>
      <c r="V294" s="92">
        <f>IF(H294=7,0,IF(H294=8,0,IF(H294=9,0,M294*【積算根拠及び契約単価】!$R$23)))</f>
        <v>0</v>
      </c>
      <c r="W294" s="93"/>
      <c r="X294" s="94"/>
      <c r="Y294" s="66">
        <f t="shared" si="9"/>
        <v>0</v>
      </c>
      <c r="Z294" s="66"/>
      <c r="AA294" s="66"/>
      <c r="AB294" s="66"/>
    </row>
    <row r="295" spans="1:28" ht="15" customHeight="1" x14ac:dyDescent="0.15">
      <c r="A295" s="30"/>
      <c r="B295" s="30"/>
      <c r="C295" s="1"/>
      <c r="D295" s="30"/>
      <c r="E295" s="55" t="s">
        <v>26</v>
      </c>
      <c r="F295" s="56"/>
      <c r="G295" s="57"/>
      <c r="H295" s="95">
        <v>5</v>
      </c>
      <c r="I295" s="96"/>
      <c r="J295" s="62">
        <v>16</v>
      </c>
      <c r="K295" s="63"/>
      <c r="L295" s="64"/>
      <c r="M295" s="62">
        <v>99</v>
      </c>
      <c r="N295" s="63"/>
      <c r="O295" s="64"/>
      <c r="P295" s="92">
        <f>J295*【積算根拠及び契約単価】!$R$21</f>
        <v>0</v>
      </c>
      <c r="Q295" s="93"/>
      <c r="R295" s="94"/>
      <c r="S295" s="92">
        <f>IF(H295=7,M295*【積算根拠及び契約単価】!$R$22,IF(H295=8,M295*【積算根拠及び契約単価】!$R$22,IF(H295=9,M295*【積算根拠及び契約単価】!$R$22,0)))</f>
        <v>0</v>
      </c>
      <c r="T295" s="93"/>
      <c r="U295" s="94"/>
      <c r="V295" s="92">
        <f>IF(H295=7,0,IF(H295=8,0,IF(H295=9,0,M295*【積算根拠及び契約単価】!$R$23)))</f>
        <v>0</v>
      </c>
      <c r="W295" s="93"/>
      <c r="X295" s="94"/>
      <c r="Y295" s="66">
        <f t="shared" si="9"/>
        <v>0</v>
      </c>
      <c r="Z295" s="66"/>
      <c r="AA295" s="66"/>
      <c r="AB295" s="66"/>
    </row>
    <row r="296" spans="1:28" ht="15" customHeight="1" x14ac:dyDescent="0.15">
      <c r="A296" s="30"/>
      <c r="B296" s="30"/>
      <c r="C296" s="1"/>
      <c r="D296" s="30"/>
      <c r="E296" s="55" t="s">
        <v>26</v>
      </c>
      <c r="F296" s="56"/>
      <c r="G296" s="57"/>
      <c r="H296" s="95">
        <v>6</v>
      </c>
      <c r="I296" s="96"/>
      <c r="J296" s="62">
        <v>16</v>
      </c>
      <c r="K296" s="63"/>
      <c r="L296" s="64"/>
      <c r="M296" s="62">
        <v>84</v>
      </c>
      <c r="N296" s="63"/>
      <c r="O296" s="64"/>
      <c r="P296" s="92">
        <f>J296*【積算根拠及び契約単価】!$R$21</f>
        <v>0</v>
      </c>
      <c r="Q296" s="93"/>
      <c r="R296" s="94"/>
      <c r="S296" s="92">
        <f>IF(H296=7,M296*【積算根拠及び契約単価】!$R$22,IF(H296=8,M296*【積算根拠及び契約単価】!$R$22,IF(H296=9,M296*【積算根拠及び契約単価】!$R$22,0)))</f>
        <v>0</v>
      </c>
      <c r="T296" s="93"/>
      <c r="U296" s="94"/>
      <c r="V296" s="92">
        <f>IF(H296=7,0,IF(H296=8,0,IF(H296=9,0,M296*【積算根拠及び契約単価】!$R$23)))</f>
        <v>0</v>
      </c>
      <c r="W296" s="93"/>
      <c r="X296" s="94"/>
      <c r="Y296" s="66">
        <f t="shared" si="9"/>
        <v>0</v>
      </c>
      <c r="Z296" s="66"/>
      <c r="AA296" s="66"/>
      <c r="AB296" s="66"/>
    </row>
    <row r="297" spans="1:28" ht="15" customHeight="1" x14ac:dyDescent="0.15">
      <c r="A297" s="30"/>
      <c r="B297" s="30"/>
      <c r="C297" s="1"/>
      <c r="D297" s="30"/>
      <c r="E297" s="55" t="s">
        <v>26</v>
      </c>
      <c r="F297" s="56"/>
      <c r="G297" s="57"/>
      <c r="H297" s="95">
        <v>7</v>
      </c>
      <c r="I297" s="96"/>
      <c r="J297" s="62">
        <v>16</v>
      </c>
      <c r="K297" s="63"/>
      <c r="L297" s="64"/>
      <c r="M297" s="62">
        <v>92</v>
      </c>
      <c r="N297" s="63"/>
      <c r="O297" s="64"/>
      <c r="P297" s="92">
        <f>J297*【積算根拠及び契約単価】!$R$21</f>
        <v>0</v>
      </c>
      <c r="Q297" s="93"/>
      <c r="R297" s="94"/>
      <c r="S297" s="92">
        <f>IF(H297=7,M297*【積算根拠及び契約単価】!$R$22,IF(H297=8,M297*【積算根拠及び契約単価】!$R$22,IF(H297=9,M297*【積算根拠及び契約単価】!$R$22,0)))</f>
        <v>0</v>
      </c>
      <c r="T297" s="93"/>
      <c r="U297" s="94"/>
      <c r="V297" s="92">
        <f>IF(H297=7,0,IF(H297=8,0,IF(H297=9,0,M297*【積算根拠及び契約単価】!$R$23)))</f>
        <v>0</v>
      </c>
      <c r="W297" s="93"/>
      <c r="X297" s="94"/>
      <c r="Y297" s="123">
        <f t="shared" si="9"/>
        <v>0</v>
      </c>
      <c r="Z297" s="124"/>
      <c r="AA297" s="124"/>
      <c r="AB297" s="125"/>
    </row>
    <row r="298" spans="1:28" ht="15" customHeight="1" x14ac:dyDescent="0.15">
      <c r="A298" s="30"/>
      <c r="B298" s="30"/>
      <c r="C298" s="1"/>
      <c r="D298" s="30"/>
      <c r="E298" s="55" t="s">
        <v>26</v>
      </c>
      <c r="F298" s="56"/>
      <c r="G298" s="57"/>
      <c r="H298" s="95">
        <v>8</v>
      </c>
      <c r="I298" s="96"/>
      <c r="J298" s="62">
        <v>16</v>
      </c>
      <c r="K298" s="63"/>
      <c r="L298" s="64"/>
      <c r="M298" s="62">
        <v>99</v>
      </c>
      <c r="N298" s="63"/>
      <c r="O298" s="64"/>
      <c r="P298" s="92">
        <f>J298*【積算根拠及び契約単価】!$R$21</f>
        <v>0</v>
      </c>
      <c r="Q298" s="93"/>
      <c r="R298" s="94"/>
      <c r="S298" s="92">
        <f>IF(H298=7,M298*【積算根拠及び契約単価】!$R$22,IF(H298=8,M298*【積算根拠及び契約単価】!$R$22,IF(H298=9,M298*【積算根拠及び契約単価】!$R$22,0)))</f>
        <v>0</v>
      </c>
      <c r="T298" s="93"/>
      <c r="U298" s="94"/>
      <c r="V298" s="92">
        <f>IF(H298=7,0,IF(H298=8,0,IF(H298=9,0,M298*【積算根拠及び契約単価】!$R$23)))</f>
        <v>0</v>
      </c>
      <c r="W298" s="93"/>
      <c r="X298" s="94"/>
      <c r="Y298" s="66">
        <f t="shared" si="9"/>
        <v>0</v>
      </c>
      <c r="Z298" s="66"/>
      <c r="AA298" s="66"/>
      <c r="AB298" s="66"/>
    </row>
    <row r="299" spans="1:28" ht="15" customHeight="1" x14ac:dyDescent="0.15">
      <c r="A299" s="30"/>
      <c r="B299" s="30"/>
      <c r="C299" s="1"/>
      <c r="D299" s="30"/>
      <c r="E299" s="55" t="s">
        <v>26</v>
      </c>
      <c r="F299" s="56"/>
      <c r="G299" s="57"/>
      <c r="H299" s="95">
        <v>9</v>
      </c>
      <c r="I299" s="96"/>
      <c r="J299" s="62">
        <v>16</v>
      </c>
      <c r="K299" s="63"/>
      <c r="L299" s="64"/>
      <c r="M299" s="62">
        <v>87</v>
      </c>
      <c r="N299" s="63"/>
      <c r="O299" s="64"/>
      <c r="P299" s="92">
        <f>J299*【積算根拠及び契約単価】!$R$21</f>
        <v>0</v>
      </c>
      <c r="Q299" s="93"/>
      <c r="R299" s="94"/>
      <c r="S299" s="92">
        <f>IF(H299=7,M299*【積算根拠及び契約単価】!$R$22,IF(H299=8,M299*【積算根拠及び契約単価】!$R$22,IF(H299=9,M299*【積算根拠及び契約単価】!$R$22,0)))</f>
        <v>0</v>
      </c>
      <c r="T299" s="93"/>
      <c r="U299" s="94"/>
      <c r="V299" s="92">
        <f>IF(H299=7,0,IF(H299=8,0,IF(H299=9,0,M299*【積算根拠及び契約単価】!$R$23)))</f>
        <v>0</v>
      </c>
      <c r="W299" s="93"/>
      <c r="X299" s="94"/>
      <c r="Y299" s="66">
        <f t="shared" si="9"/>
        <v>0</v>
      </c>
      <c r="Z299" s="66"/>
      <c r="AA299" s="66"/>
      <c r="AB299" s="66"/>
    </row>
    <row r="300" spans="1:28" ht="15" customHeight="1" x14ac:dyDescent="0.15">
      <c r="A300" s="30"/>
      <c r="B300" s="30"/>
      <c r="C300" s="1"/>
      <c r="D300" s="30"/>
      <c r="E300" s="55" t="s">
        <v>26</v>
      </c>
      <c r="F300" s="56"/>
      <c r="G300" s="57"/>
      <c r="H300" s="95">
        <v>10</v>
      </c>
      <c r="I300" s="96"/>
      <c r="J300" s="62">
        <v>16</v>
      </c>
      <c r="K300" s="63"/>
      <c r="L300" s="64"/>
      <c r="M300" s="62">
        <v>91</v>
      </c>
      <c r="N300" s="63"/>
      <c r="O300" s="64"/>
      <c r="P300" s="92">
        <f>J300*【積算根拠及び契約単価】!$R$21</f>
        <v>0</v>
      </c>
      <c r="Q300" s="93"/>
      <c r="R300" s="94"/>
      <c r="S300" s="92">
        <f>IF(H300=7,M300*【積算根拠及び契約単価】!$R$22,IF(H300=8,M300*【積算根拠及び契約単価】!$R$22,IF(H300=9,M300*【積算根拠及び契約単価】!$R$22,0)))</f>
        <v>0</v>
      </c>
      <c r="T300" s="93"/>
      <c r="U300" s="94"/>
      <c r="V300" s="92">
        <f>IF(H300=7,0,IF(H300=8,0,IF(H300=9,0,M300*【積算根拠及び契約単価】!$R$23)))</f>
        <v>0</v>
      </c>
      <c r="W300" s="93"/>
      <c r="X300" s="94"/>
      <c r="Y300" s="66">
        <f t="shared" si="9"/>
        <v>0</v>
      </c>
      <c r="Z300" s="66"/>
      <c r="AA300" s="66"/>
      <c r="AB300" s="66"/>
    </row>
    <row r="301" spans="1:28" ht="15" customHeight="1" x14ac:dyDescent="0.15">
      <c r="A301" s="30"/>
      <c r="B301" s="30"/>
      <c r="C301" s="1"/>
      <c r="D301" s="30"/>
      <c r="E301" s="55" t="s">
        <v>26</v>
      </c>
      <c r="F301" s="56"/>
      <c r="G301" s="57"/>
      <c r="H301" s="95">
        <v>11</v>
      </c>
      <c r="I301" s="96"/>
      <c r="J301" s="62">
        <v>16</v>
      </c>
      <c r="K301" s="63"/>
      <c r="L301" s="64"/>
      <c r="M301" s="62">
        <v>101</v>
      </c>
      <c r="N301" s="63"/>
      <c r="O301" s="64"/>
      <c r="P301" s="92">
        <f>J301*【積算根拠及び契約単価】!$R$21</f>
        <v>0</v>
      </c>
      <c r="Q301" s="93"/>
      <c r="R301" s="94"/>
      <c r="S301" s="92">
        <f>IF(H301=7,M301*【積算根拠及び契約単価】!$R$22,IF(H301=8,M301*【積算根拠及び契約単価】!$R$22,IF(H301=9,M301*【積算根拠及び契約単価】!$R$22,0)))</f>
        <v>0</v>
      </c>
      <c r="T301" s="93"/>
      <c r="U301" s="94"/>
      <c r="V301" s="92">
        <f>IF(H301=7,0,IF(H301=8,0,IF(H301=9,0,M301*【積算根拠及び契約単価】!$R$23)))</f>
        <v>0</v>
      </c>
      <c r="W301" s="93"/>
      <c r="X301" s="94"/>
      <c r="Y301" s="66">
        <f t="shared" si="9"/>
        <v>0</v>
      </c>
      <c r="Z301" s="66"/>
      <c r="AA301" s="66"/>
      <c r="AB301" s="66"/>
    </row>
    <row r="302" spans="1:28" ht="15" customHeight="1" x14ac:dyDescent="0.15">
      <c r="A302" s="30"/>
      <c r="B302" s="30"/>
      <c r="C302" s="1"/>
      <c r="D302" s="30"/>
      <c r="E302" s="55" t="s">
        <v>26</v>
      </c>
      <c r="F302" s="56"/>
      <c r="G302" s="57"/>
      <c r="H302" s="95">
        <v>12</v>
      </c>
      <c r="I302" s="96"/>
      <c r="J302" s="62">
        <v>16</v>
      </c>
      <c r="K302" s="63"/>
      <c r="L302" s="64"/>
      <c r="M302" s="62">
        <v>86</v>
      </c>
      <c r="N302" s="63"/>
      <c r="O302" s="64"/>
      <c r="P302" s="92">
        <f>J302*【積算根拠及び契約単価】!$R$21</f>
        <v>0</v>
      </c>
      <c r="Q302" s="93"/>
      <c r="R302" s="94"/>
      <c r="S302" s="92">
        <f>IF(H302=7,M302*【積算根拠及び契約単価】!$R$22,IF(H302=8,M302*【積算根拠及び契約単価】!$R$22,IF(H302=9,M302*【積算根拠及び契約単価】!$R$22,0)))</f>
        <v>0</v>
      </c>
      <c r="T302" s="93"/>
      <c r="U302" s="94"/>
      <c r="V302" s="92">
        <f>IF(H302=7,0,IF(H302=8,0,IF(H302=9,0,M302*【積算根拠及び契約単価】!$R$23)))</f>
        <v>0</v>
      </c>
      <c r="W302" s="93"/>
      <c r="X302" s="94"/>
      <c r="Y302" s="66">
        <f t="shared" si="9"/>
        <v>0</v>
      </c>
      <c r="Z302" s="66"/>
      <c r="AA302" s="66"/>
      <c r="AB302" s="66"/>
    </row>
    <row r="303" spans="1:28" ht="15" customHeight="1" x14ac:dyDescent="0.15">
      <c r="A303" s="30"/>
      <c r="B303" s="30"/>
      <c r="C303" s="1"/>
      <c r="D303" s="30"/>
      <c r="E303" s="55" t="s">
        <v>31</v>
      </c>
      <c r="F303" s="56"/>
      <c r="G303" s="57"/>
      <c r="H303" s="95">
        <v>1</v>
      </c>
      <c r="I303" s="96"/>
      <c r="J303" s="62">
        <v>16</v>
      </c>
      <c r="K303" s="63"/>
      <c r="L303" s="64"/>
      <c r="M303" s="62">
        <v>78</v>
      </c>
      <c r="N303" s="63"/>
      <c r="O303" s="64"/>
      <c r="P303" s="92">
        <f>J303*【積算根拠及び契約単価】!$R$21</f>
        <v>0</v>
      </c>
      <c r="Q303" s="93"/>
      <c r="R303" s="94"/>
      <c r="S303" s="92">
        <f>IF(H303=7,M303*【積算根拠及び契約単価】!$R$22,IF(H303=8,M303*【積算根拠及び契約単価】!$R$22,IF(H303=9,M303*【積算根拠及び契約単価】!$R$22,0)))</f>
        <v>0</v>
      </c>
      <c r="T303" s="93"/>
      <c r="U303" s="94"/>
      <c r="V303" s="92">
        <f>IF(H303=7,0,IF(H303=8,0,IF(H303=9,0,M303*【積算根拠及び契約単価】!$R$23)))</f>
        <v>0</v>
      </c>
      <c r="W303" s="93"/>
      <c r="X303" s="94"/>
      <c r="Y303" s="66">
        <f t="shared" si="9"/>
        <v>0</v>
      </c>
      <c r="Z303" s="66"/>
      <c r="AA303" s="66"/>
      <c r="AB303" s="66"/>
    </row>
    <row r="304" spans="1:28" ht="15" customHeight="1" x14ac:dyDescent="0.15">
      <c r="A304" s="30"/>
      <c r="B304" s="30"/>
      <c r="C304" s="1"/>
      <c r="D304" s="30"/>
      <c r="E304" s="55" t="s">
        <v>31</v>
      </c>
      <c r="F304" s="56"/>
      <c r="G304" s="57"/>
      <c r="H304" s="95">
        <v>2</v>
      </c>
      <c r="I304" s="96"/>
      <c r="J304" s="62">
        <v>16</v>
      </c>
      <c r="K304" s="63"/>
      <c r="L304" s="64"/>
      <c r="M304" s="62">
        <v>85</v>
      </c>
      <c r="N304" s="63"/>
      <c r="O304" s="64"/>
      <c r="P304" s="92">
        <f>J304*【積算根拠及び契約単価】!$R$21</f>
        <v>0</v>
      </c>
      <c r="Q304" s="93"/>
      <c r="R304" s="94"/>
      <c r="S304" s="92">
        <f>IF(H304=7,M304*【積算根拠及び契約単価】!$R$22,IF(H304=8,M304*【積算根拠及び契約単価】!$R$22,IF(H304=9,M304*【積算根拠及び契約単価】!$R$22,0)))</f>
        <v>0</v>
      </c>
      <c r="T304" s="93"/>
      <c r="U304" s="94"/>
      <c r="V304" s="92">
        <f>IF(H304=7,0,IF(H304=8,0,IF(H304=9,0,M304*【積算根拠及び契約単価】!$R$23)))</f>
        <v>0</v>
      </c>
      <c r="W304" s="93"/>
      <c r="X304" s="94"/>
      <c r="Y304" s="66">
        <f t="shared" si="9"/>
        <v>0</v>
      </c>
      <c r="Z304" s="66"/>
      <c r="AA304" s="66"/>
      <c r="AB304" s="66"/>
    </row>
    <row r="305" spans="1:28" ht="15" customHeight="1" x14ac:dyDescent="0.15">
      <c r="A305" s="30"/>
      <c r="B305" s="30"/>
      <c r="C305" s="1"/>
      <c r="D305" s="30"/>
      <c r="E305" s="55" t="s">
        <v>31</v>
      </c>
      <c r="F305" s="56"/>
      <c r="G305" s="57"/>
      <c r="H305" s="95">
        <v>3</v>
      </c>
      <c r="I305" s="96"/>
      <c r="J305" s="62">
        <v>16</v>
      </c>
      <c r="K305" s="63"/>
      <c r="L305" s="64"/>
      <c r="M305" s="62">
        <v>93</v>
      </c>
      <c r="N305" s="63"/>
      <c r="O305" s="64"/>
      <c r="P305" s="92">
        <f>J305*【積算根拠及び契約単価】!$R$21</f>
        <v>0</v>
      </c>
      <c r="Q305" s="93"/>
      <c r="R305" s="94"/>
      <c r="S305" s="92">
        <f>IF(H305=7,M305*【積算根拠及び契約単価】!$R$22,IF(H305=8,M305*【積算根拠及び契約単価】!$R$22,IF(H305=9,M305*【積算根拠及び契約単価】!$R$22,0)))</f>
        <v>0</v>
      </c>
      <c r="T305" s="93"/>
      <c r="U305" s="94"/>
      <c r="V305" s="92">
        <f>IF(H305=7,0,IF(H305=8,0,IF(H305=9,0,M305*【積算根拠及び契約単価】!$R$23)))</f>
        <v>0</v>
      </c>
      <c r="W305" s="93"/>
      <c r="X305" s="94"/>
      <c r="Y305" s="66">
        <f t="shared" si="9"/>
        <v>0</v>
      </c>
      <c r="Z305" s="66"/>
      <c r="AA305" s="66"/>
      <c r="AB305" s="66"/>
    </row>
    <row r="306" spans="1:28" ht="15" customHeight="1" x14ac:dyDescent="0.15">
      <c r="A306" s="30"/>
      <c r="B306" s="30"/>
      <c r="C306" s="1"/>
      <c r="D306" s="30"/>
      <c r="E306" s="30"/>
      <c r="F306" s="3"/>
    </row>
    <row r="307" spans="1:28" ht="15" customHeight="1" x14ac:dyDescent="0.15">
      <c r="A307" s="30"/>
      <c r="B307" s="30"/>
      <c r="C307" s="1"/>
      <c r="D307" s="30"/>
      <c r="E307" s="30"/>
      <c r="F307" s="3"/>
      <c r="S307" s="62" t="s">
        <v>32</v>
      </c>
      <c r="T307" s="63"/>
      <c r="U307" s="63"/>
      <c r="V307" s="63"/>
      <c r="W307" s="63"/>
      <c r="X307" s="64"/>
      <c r="Y307" s="66">
        <f t="shared" ref="Y307" si="10">SUM(Y282:AB305)</f>
        <v>0</v>
      </c>
      <c r="Z307" s="66"/>
      <c r="AA307" s="66"/>
      <c r="AB307" s="66"/>
    </row>
    <row r="308" spans="1:28" ht="15" customHeight="1" x14ac:dyDescent="0.15">
      <c r="A308" s="30"/>
      <c r="B308" s="30"/>
      <c r="C308" s="1"/>
      <c r="D308" s="30"/>
      <c r="E308" s="30"/>
      <c r="F308" s="3"/>
    </row>
    <row r="309" spans="1:28" s="20" customFormat="1" ht="15" customHeight="1" x14ac:dyDescent="0.15">
      <c r="A309" s="35"/>
      <c r="B309" s="35"/>
      <c r="C309" s="35"/>
      <c r="D309" s="35"/>
      <c r="E309" s="35" t="s">
        <v>240</v>
      </c>
      <c r="F309" s="22"/>
    </row>
    <row r="310" spans="1:28" s="20" customFormat="1" ht="15" customHeight="1" x14ac:dyDescent="0.15">
      <c r="A310" s="35"/>
      <c r="B310" s="35"/>
      <c r="C310" s="35"/>
      <c r="D310" s="35"/>
      <c r="E310" s="35" t="s">
        <v>245</v>
      </c>
      <c r="F310" s="22"/>
    </row>
    <row r="311" spans="1:28" s="20" customFormat="1" ht="15" customHeight="1" x14ac:dyDescent="0.15">
      <c r="A311" s="35"/>
      <c r="B311" s="35"/>
      <c r="C311" s="35"/>
      <c r="D311" s="35"/>
      <c r="E311" s="35" t="s">
        <v>246</v>
      </c>
      <c r="F311" s="22"/>
    </row>
    <row r="312" spans="1:28" s="36" customFormat="1" ht="15" customHeight="1" x14ac:dyDescent="0.15">
      <c r="A312" s="34"/>
      <c r="B312" s="34"/>
      <c r="C312" s="34"/>
      <c r="D312" s="34"/>
      <c r="E312" s="34" t="s">
        <v>33</v>
      </c>
      <c r="F312" s="3"/>
    </row>
    <row r="313" spans="1:28" s="36" customFormat="1" ht="15" customHeight="1" x14ac:dyDescent="0.15">
      <c r="A313" s="34"/>
      <c r="B313" s="34"/>
      <c r="C313" s="34"/>
      <c r="D313" s="34"/>
      <c r="E313" s="34" t="s">
        <v>255</v>
      </c>
      <c r="F313" s="3"/>
    </row>
    <row r="314" spans="1:28" s="36" customFormat="1" ht="15" customHeight="1" x14ac:dyDescent="0.15">
      <c r="A314" s="34"/>
      <c r="B314" s="34"/>
      <c r="C314" s="34"/>
      <c r="D314" s="34"/>
      <c r="E314" s="34" t="s">
        <v>253</v>
      </c>
      <c r="F314" s="3"/>
    </row>
    <row r="315" spans="1:28" s="36" customFormat="1" ht="15" customHeight="1" x14ac:dyDescent="0.15">
      <c r="A315" s="34"/>
      <c r="B315" s="34"/>
      <c r="C315" s="34"/>
      <c r="D315" s="34"/>
      <c r="E315" s="34" t="s">
        <v>254</v>
      </c>
      <c r="F315" s="3"/>
    </row>
    <row r="316" spans="1:28" s="36" customFormat="1" ht="15" customHeight="1" x14ac:dyDescent="0.15">
      <c r="A316" s="34"/>
      <c r="B316" s="34"/>
      <c r="C316" s="34"/>
      <c r="E316" s="34" t="s">
        <v>133</v>
      </c>
      <c r="F316" s="3"/>
    </row>
    <row r="317" spans="1:28" s="36" customFormat="1" ht="15" customHeight="1" x14ac:dyDescent="0.15">
      <c r="A317" s="34"/>
      <c r="B317" s="34"/>
      <c r="C317" s="34"/>
      <c r="E317" s="36" t="s">
        <v>134</v>
      </c>
      <c r="F317" s="8"/>
    </row>
    <row r="318" spans="1:28" s="36" customFormat="1" ht="15" customHeight="1" x14ac:dyDescent="0.15">
      <c r="A318" s="34"/>
      <c r="B318" s="34"/>
      <c r="C318" s="34"/>
      <c r="E318" s="36" t="s">
        <v>135</v>
      </c>
      <c r="F318" s="8"/>
    </row>
    <row r="319" spans="1:28" s="36" customFormat="1" ht="15" customHeight="1" x14ac:dyDescent="0.15">
      <c r="A319" s="34"/>
      <c r="B319" s="34"/>
      <c r="C319" s="34"/>
      <c r="E319" s="36" t="s">
        <v>136</v>
      </c>
      <c r="F319" s="8"/>
    </row>
    <row r="320" spans="1:28" s="36" customFormat="1" ht="15" customHeight="1" x14ac:dyDescent="0.15">
      <c r="A320" s="34"/>
      <c r="B320" s="34"/>
      <c r="C320" s="34"/>
      <c r="E320" s="36" t="s">
        <v>137</v>
      </c>
      <c r="F320" s="8"/>
    </row>
    <row r="321" spans="1:29" s="36" customFormat="1" ht="15" customHeight="1" x14ac:dyDescent="0.15">
      <c r="A321" s="34"/>
      <c r="B321" s="34"/>
      <c r="C321" s="34"/>
      <c r="E321" s="20" t="s">
        <v>251</v>
      </c>
      <c r="F321" s="8"/>
    </row>
    <row r="322" spans="1:29" s="36" customFormat="1" ht="15" customHeight="1" x14ac:dyDescent="0.15">
      <c r="A322" s="34"/>
      <c r="B322" s="34"/>
      <c r="C322" s="34"/>
      <c r="D322" s="34"/>
      <c r="E322" s="35" t="s">
        <v>252</v>
      </c>
      <c r="F322" s="3"/>
    </row>
    <row r="323" spans="1:29" s="36" customFormat="1" ht="15" customHeight="1" x14ac:dyDescent="0.15">
      <c r="A323" s="34"/>
      <c r="B323" s="34"/>
      <c r="C323" s="34"/>
      <c r="D323" s="34"/>
      <c r="E323" s="35" t="s">
        <v>274</v>
      </c>
      <c r="F323" s="3"/>
    </row>
    <row r="325" spans="1:29" ht="15" customHeight="1" x14ac:dyDescent="0.15">
      <c r="A325" s="30"/>
      <c r="B325" s="30"/>
      <c r="C325" s="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</row>
    <row r="326" spans="1:29" ht="15" customHeight="1" x14ac:dyDescent="0.15">
      <c r="A326" s="30"/>
      <c r="B326" s="30"/>
      <c r="C326" s="1"/>
      <c r="D326" s="31" t="s">
        <v>126</v>
      </c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</row>
    <row r="327" spans="1:29" ht="15" customHeight="1" x14ac:dyDescent="0.15">
      <c r="A327" s="30"/>
      <c r="B327" s="30"/>
      <c r="C327" s="1"/>
      <c r="E327" s="30"/>
      <c r="F327" s="3"/>
    </row>
    <row r="328" spans="1:29" ht="15" customHeight="1" x14ac:dyDescent="0.15">
      <c r="A328" s="30"/>
      <c r="B328" s="30"/>
      <c r="C328" s="1"/>
      <c r="D328" s="30"/>
      <c r="E328" s="30"/>
      <c r="F328" s="3"/>
    </row>
    <row r="329" spans="1:29" ht="15" customHeight="1" x14ac:dyDescent="0.15">
      <c r="A329" s="30"/>
      <c r="B329" s="30"/>
      <c r="C329" s="1"/>
      <c r="D329" s="30"/>
      <c r="E329" s="37" t="s">
        <v>127</v>
      </c>
      <c r="F329" s="37"/>
      <c r="G329" s="37"/>
      <c r="H329" s="5" t="s">
        <v>128</v>
      </c>
      <c r="I329" s="103" t="s">
        <v>146</v>
      </c>
      <c r="J329" s="103"/>
      <c r="K329" s="103"/>
    </row>
    <row r="330" spans="1:29" ht="15" customHeight="1" x14ac:dyDescent="0.15">
      <c r="A330" s="30"/>
      <c r="B330" s="30"/>
      <c r="C330" s="1"/>
      <c r="D330" s="30"/>
      <c r="E330" s="37" t="s">
        <v>4</v>
      </c>
      <c r="F330" s="37"/>
      <c r="G330" s="37"/>
      <c r="H330" s="5" t="s">
        <v>128</v>
      </c>
      <c r="I330" s="122" t="s">
        <v>83</v>
      </c>
      <c r="J330" s="122"/>
      <c r="K330" s="122"/>
      <c r="L330" s="122"/>
      <c r="M330" s="122"/>
      <c r="N330" s="122"/>
      <c r="O330" s="122"/>
      <c r="P330" s="122"/>
    </row>
    <row r="331" spans="1:29" ht="15" customHeight="1" x14ac:dyDescent="0.15">
      <c r="A331" s="30"/>
      <c r="B331" s="30"/>
      <c r="C331" s="1"/>
      <c r="D331" s="30"/>
      <c r="E331" s="37" t="s">
        <v>6</v>
      </c>
      <c r="F331" s="37"/>
      <c r="G331" s="37"/>
      <c r="H331" s="5" t="s">
        <v>128</v>
      </c>
      <c r="I331" s="122" t="s">
        <v>130</v>
      </c>
      <c r="J331" s="122"/>
      <c r="K331" s="122"/>
      <c r="L331" s="122"/>
      <c r="M331" s="122"/>
      <c r="N331" s="122"/>
      <c r="O331" s="122"/>
      <c r="P331" s="122"/>
    </row>
    <row r="332" spans="1:29" ht="15" customHeight="1" x14ac:dyDescent="0.15">
      <c r="A332" s="30"/>
      <c r="B332" s="30"/>
      <c r="C332" s="1"/>
      <c r="D332" s="30"/>
      <c r="E332" s="30"/>
      <c r="F332" s="30"/>
      <c r="G332" s="5"/>
    </row>
    <row r="333" spans="1:29" ht="15" customHeight="1" x14ac:dyDescent="0.15">
      <c r="A333" s="30"/>
      <c r="B333" s="30"/>
      <c r="C333" s="1"/>
      <c r="D333" s="30"/>
      <c r="E333" s="104" t="s">
        <v>8</v>
      </c>
      <c r="F333" s="105"/>
      <c r="G333" s="105"/>
      <c r="H333" s="105"/>
      <c r="I333" s="106"/>
      <c r="J333" s="113" t="s">
        <v>131</v>
      </c>
      <c r="K333" s="114"/>
      <c r="L333" s="115"/>
      <c r="M333" s="113" t="s">
        <v>9</v>
      </c>
      <c r="N333" s="114"/>
      <c r="O333" s="115"/>
      <c r="P333" s="113" t="s">
        <v>132</v>
      </c>
      <c r="Q333" s="114"/>
      <c r="R333" s="115"/>
      <c r="S333" s="62" t="s">
        <v>11</v>
      </c>
      <c r="T333" s="63"/>
      <c r="U333" s="63"/>
      <c r="V333" s="63"/>
      <c r="W333" s="63"/>
      <c r="X333" s="64"/>
      <c r="Y333" s="40" t="s">
        <v>12</v>
      </c>
      <c r="Z333" s="40"/>
      <c r="AA333" s="40"/>
      <c r="AB333" s="40"/>
    </row>
    <row r="334" spans="1:29" ht="15" customHeight="1" x14ac:dyDescent="0.15">
      <c r="A334" s="30"/>
      <c r="B334" s="30"/>
      <c r="C334" s="1"/>
      <c r="D334" s="30"/>
      <c r="E334" s="107"/>
      <c r="F334" s="108"/>
      <c r="G334" s="108"/>
      <c r="H334" s="108"/>
      <c r="I334" s="109"/>
      <c r="J334" s="116"/>
      <c r="K334" s="117"/>
      <c r="L334" s="118"/>
      <c r="M334" s="116"/>
      <c r="N334" s="117"/>
      <c r="O334" s="118"/>
      <c r="P334" s="116"/>
      <c r="Q334" s="117"/>
      <c r="R334" s="118"/>
      <c r="S334" s="97" t="s">
        <v>46</v>
      </c>
      <c r="T334" s="98"/>
      <c r="U334" s="99"/>
      <c r="V334" s="97" t="s">
        <v>50</v>
      </c>
      <c r="W334" s="98"/>
      <c r="X334" s="99"/>
      <c r="Y334" s="40"/>
      <c r="Z334" s="40"/>
      <c r="AA334" s="40"/>
      <c r="AB334" s="40"/>
    </row>
    <row r="335" spans="1:29" ht="15" customHeight="1" x14ac:dyDescent="0.15">
      <c r="A335" s="30"/>
      <c r="B335" s="30"/>
      <c r="C335" s="1"/>
      <c r="D335" s="30"/>
      <c r="E335" s="110"/>
      <c r="F335" s="111"/>
      <c r="G335" s="111"/>
      <c r="H335" s="111"/>
      <c r="I335" s="112"/>
      <c r="J335" s="119"/>
      <c r="K335" s="120"/>
      <c r="L335" s="121"/>
      <c r="M335" s="119"/>
      <c r="N335" s="120"/>
      <c r="O335" s="121"/>
      <c r="P335" s="119"/>
      <c r="Q335" s="120"/>
      <c r="R335" s="121"/>
      <c r="S335" s="100"/>
      <c r="T335" s="101"/>
      <c r="U335" s="102"/>
      <c r="V335" s="100"/>
      <c r="W335" s="101"/>
      <c r="X335" s="102"/>
      <c r="Y335" s="40"/>
      <c r="Z335" s="40"/>
      <c r="AA335" s="40"/>
      <c r="AB335" s="40"/>
    </row>
    <row r="336" spans="1:29" ht="15" customHeight="1" x14ac:dyDescent="0.15">
      <c r="A336" s="30"/>
      <c r="B336" s="30"/>
      <c r="C336" s="1"/>
      <c r="D336" s="30"/>
      <c r="E336" s="55" t="s">
        <v>16</v>
      </c>
      <c r="F336" s="56"/>
      <c r="G336" s="57"/>
      <c r="H336" s="95">
        <v>4</v>
      </c>
      <c r="I336" s="96"/>
      <c r="J336" s="62">
        <v>12</v>
      </c>
      <c r="K336" s="63"/>
      <c r="L336" s="64"/>
      <c r="M336" s="62">
        <v>73</v>
      </c>
      <c r="N336" s="63"/>
      <c r="O336" s="64"/>
      <c r="P336" s="92">
        <f>J336*【積算根拠及び契約単価】!$R$21</f>
        <v>0</v>
      </c>
      <c r="Q336" s="93"/>
      <c r="R336" s="94"/>
      <c r="S336" s="92">
        <f>IF(H336=7,M336*【積算根拠及び契約単価】!$R$22,IF(H336=8,M336*【積算根拠及び契約単価】!$R$22,IF(H336=9,M336*【積算根拠及び契約単価】!$R$22,0)))</f>
        <v>0</v>
      </c>
      <c r="T336" s="93"/>
      <c r="U336" s="94"/>
      <c r="V336" s="92">
        <f>IF(H336=7,0,IF(H336=8,0,IF(H336=9,0,M336*【積算根拠及び契約単価】!$R$23)))</f>
        <v>0</v>
      </c>
      <c r="W336" s="93"/>
      <c r="X336" s="94"/>
      <c r="Y336" s="66">
        <f t="shared" ref="Y336:Y359" si="11">ROUNDDOWN(P336+S336+V336,0)</f>
        <v>0</v>
      </c>
      <c r="Z336" s="66"/>
      <c r="AA336" s="66"/>
      <c r="AB336" s="66"/>
      <c r="AC336" s="7"/>
    </row>
    <row r="337" spans="1:28" ht="15" customHeight="1" x14ac:dyDescent="0.15">
      <c r="A337" s="30"/>
      <c r="B337" s="30"/>
      <c r="C337" s="1"/>
      <c r="D337" s="30"/>
      <c r="E337" s="55" t="s">
        <v>16</v>
      </c>
      <c r="F337" s="56"/>
      <c r="G337" s="57"/>
      <c r="H337" s="95">
        <v>5</v>
      </c>
      <c r="I337" s="96"/>
      <c r="J337" s="62">
        <v>12</v>
      </c>
      <c r="K337" s="63"/>
      <c r="L337" s="64"/>
      <c r="M337" s="62">
        <v>71</v>
      </c>
      <c r="N337" s="63"/>
      <c r="O337" s="64"/>
      <c r="P337" s="92">
        <f>J337*【積算根拠及び契約単価】!$R$21</f>
        <v>0</v>
      </c>
      <c r="Q337" s="93"/>
      <c r="R337" s="94"/>
      <c r="S337" s="92">
        <f>IF(H337=7,M337*【積算根拠及び契約単価】!$R$22,IF(H337=8,M337*【積算根拠及び契約単価】!$R$22,IF(H337=9,M337*【積算根拠及び契約単価】!$R$22,0)))</f>
        <v>0</v>
      </c>
      <c r="T337" s="93"/>
      <c r="U337" s="94"/>
      <c r="V337" s="92">
        <f>IF(H337=7,0,IF(H337=8,0,IF(H337=9,0,M337*【積算根拠及び契約単価】!$R$23)))</f>
        <v>0</v>
      </c>
      <c r="W337" s="93"/>
      <c r="X337" s="94"/>
      <c r="Y337" s="66">
        <f t="shared" si="11"/>
        <v>0</v>
      </c>
      <c r="Z337" s="66"/>
      <c r="AA337" s="66"/>
      <c r="AB337" s="66"/>
    </row>
    <row r="338" spans="1:28" ht="15" customHeight="1" x14ac:dyDescent="0.15">
      <c r="A338" s="30"/>
      <c r="B338" s="30"/>
      <c r="C338" s="1"/>
      <c r="D338" s="30"/>
      <c r="E338" s="55" t="s">
        <v>16</v>
      </c>
      <c r="F338" s="56"/>
      <c r="G338" s="57"/>
      <c r="H338" s="95">
        <v>6</v>
      </c>
      <c r="I338" s="96"/>
      <c r="J338" s="62">
        <v>12</v>
      </c>
      <c r="K338" s="63"/>
      <c r="L338" s="64"/>
      <c r="M338" s="62">
        <v>64</v>
      </c>
      <c r="N338" s="63"/>
      <c r="O338" s="64"/>
      <c r="P338" s="92">
        <f>J338*【積算根拠及び契約単価】!$R$21</f>
        <v>0</v>
      </c>
      <c r="Q338" s="93"/>
      <c r="R338" s="94"/>
      <c r="S338" s="92">
        <f>IF(H338=7,M338*【積算根拠及び契約単価】!$R$22,IF(H338=8,M338*【積算根拠及び契約単価】!$R$22,IF(H338=9,M338*【積算根拠及び契約単価】!$R$22,0)))</f>
        <v>0</v>
      </c>
      <c r="T338" s="93"/>
      <c r="U338" s="94"/>
      <c r="V338" s="92">
        <f>IF(H338=7,0,IF(H338=8,0,IF(H338=9,0,M338*【積算根拠及び契約単価】!$R$23)))</f>
        <v>0</v>
      </c>
      <c r="W338" s="93"/>
      <c r="X338" s="94"/>
      <c r="Y338" s="66">
        <f t="shared" si="11"/>
        <v>0</v>
      </c>
      <c r="Z338" s="66"/>
      <c r="AA338" s="66"/>
      <c r="AB338" s="66"/>
    </row>
    <row r="339" spans="1:28" ht="15" customHeight="1" x14ac:dyDescent="0.15">
      <c r="A339" s="30"/>
      <c r="B339" s="30"/>
      <c r="C339" s="1"/>
      <c r="D339" s="30"/>
      <c r="E339" s="55" t="s">
        <v>16</v>
      </c>
      <c r="F339" s="56"/>
      <c r="G339" s="57"/>
      <c r="H339" s="95">
        <v>7</v>
      </c>
      <c r="I339" s="96"/>
      <c r="J339" s="62">
        <v>12</v>
      </c>
      <c r="K339" s="63"/>
      <c r="L339" s="64"/>
      <c r="M339" s="62">
        <v>74</v>
      </c>
      <c r="N339" s="63"/>
      <c r="O339" s="64"/>
      <c r="P339" s="92">
        <f>J339*【積算根拠及び契約単価】!$R$21</f>
        <v>0</v>
      </c>
      <c r="Q339" s="93"/>
      <c r="R339" s="94"/>
      <c r="S339" s="92">
        <f>IF(H339=7,M339*【積算根拠及び契約単価】!$R$22,IF(H339=8,M339*【積算根拠及び契約単価】!$R$22,IF(H339=9,M339*【積算根拠及び契約単価】!$R$22,0)))</f>
        <v>0</v>
      </c>
      <c r="T339" s="93"/>
      <c r="U339" s="94"/>
      <c r="V339" s="92">
        <f>IF(H339=7,0,IF(H339=8,0,IF(H339=9,0,M339*【積算根拠及び契約単価】!$R$23)))</f>
        <v>0</v>
      </c>
      <c r="W339" s="93"/>
      <c r="X339" s="94"/>
      <c r="Y339" s="66">
        <f t="shared" si="11"/>
        <v>0</v>
      </c>
      <c r="Z339" s="66"/>
      <c r="AA339" s="66"/>
      <c r="AB339" s="66"/>
    </row>
    <row r="340" spans="1:28" ht="15" customHeight="1" x14ac:dyDescent="0.15">
      <c r="A340" s="30"/>
      <c r="B340" s="30"/>
      <c r="C340" s="1"/>
      <c r="D340" s="30"/>
      <c r="E340" s="55" t="s">
        <v>16</v>
      </c>
      <c r="F340" s="56"/>
      <c r="G340" s="57"/>
      <c r="H340" s="95">
        <v>8</v>
      </c>
      <c r="I340" s="96"/>
      <c r="J340" s="62">
        <v>12</v>
      </c>
      <c r="K340" s="63"/>
      <c r="L340" s="64"/>
      <c r="M340" s="62">
        <v>70</v>
      </c>
      <c r="N340" s="63"/>
      <c r="O340" s="64"/>
      <c r="P340" s="92">
        <f>J340*【積算根拠及び契約単価】!$R$21</f>
        <v>0</v>
      </c>
      <c r="Q340" s="93"/>
      <c r="R340" s="94"/>
      <c r="S340" s="92">
        <f>IF(H340=7,M340*【積算根拠及び契約単価】!$R$22,IF(H340=8,M340*【積算根拠及び契約単価】!$R$22,IF(H340=9,M340*【積算根拠及び契約単価】!$R$22,0)))</f>
        <v>0</v>
      </c>
      <c r="T340" s="93"/>
      <c r="U340" s="94"/>
      <c r="V340" s="92">
        <f>IF(H340=7,0,IF(H340=8,0,IF(H340=9,0,M340*【積算根拠及び契約単価】!$R$23)))</f>
        <v>0</v>
      </c>
      <c r="W340" s="93"/>
      <c r="X340" s="94"/>
      <c r="Y340" s="66">
        <f t="shared" si="11"/>
        <v>0</v>
      </c>
      <c r="Z340" s="66"/>
      <c r="AA340" s="66"/>
      <c r="AB340" s="66"/>
    </row>
    <row r="341" spans="1:28" ht="15" customHeight="1" x14ac:dyDescent="0.15">
      <c r="A341" s="30"/>
      <c r="B341" s="30"/>
      <c r="C341" s="1"/>
      <c r="D341" s="30"/>
      <c r="E341" s="55" t="s">
        <v>16</v>
      </c>
      <c r="F341" s="56"/>
      <c r="G341" s="57"/>
      <c r="H341" s="95">
        <v>9</v>
      </c>
      <c r="I341" s="96"/>
      <c r="J341" s="62">
        <v>12</v>
      </c>
      <c r="K341" s="63"/>
      <c r="L341" s="64"/>
      <c r="M341" s="62">
        <v>73</v>
      </c>
      <c r="N341" s="63"/>
      <c r="O341" s="64"/>
      <c r="P341" s="92">
        <f>J341*【積算根拠及び契約単価】!$R$21</f>
        <v>0</v>
      </c>
      <c r="Q341" s="93"/>
      <c r="R341" s="94"/>
      <c r="S341" s="92">
        <f>IF(H341=7,M341*【積算根拠及び契約単価】!$R$22,IF(H341=8,M341*【積算根拠及び契約単価】!$R$22,IF(H341=9,M341*【積算根拠及び契約単価】!$R$22,0)))</f>
        <v>0</v>
      </c>
      <c r="T341" s="93"/>
      <c r="U341" s="94"/>
      <c r="V341" s="92">
        <f>IF(H341=7,0,IF(H341=8,0,IF(H341=9,0,M341*【積算根拠及び契約単価】!$R$23)))</f>
        <v>0</v>
      </c>
      <c r="W341" s="93"/>
      <c r="X341" s="94"/>
      <c r="Y341" s="66">
        <f t="shared" si="11"/>
        <v>0</v>
      </c>
      <c r="Z341" s="66"/>
      <c r="AA341" s="66"/>
      <c r="AB341" s="66"/>
    </row>
    <row r="342" spans="1:28" ht="15" customHeight="1" x14ac:dyDescent="0.15">
      <c r="A342" s="30"/>
      <c r="B342" s="30"/>
      <c r="C342" s="1"/>
      <c r="E342" s="55" t="s">
        <v>16</v>
      </c>
      <c r="F342" s="56"/>
      <c r="G342" s="57"/>
      <c r="H342" s="95">
        <v>10</v>
      </c>
      <c r="I342" s="96"/>
      <c r="J342" s="62">
        <v>12</v>
      </c>
      <c r="K342" s="63"/>
      <c r="L342" s="64"/>
      <c r="M342" s="62">
        <v>66</v>
      </c>
      <c r="N342" s="63"/>
      <c r="O342" s="64"/>
      <c r="P342" s="92">
        <f>J342*【積算根拠及び契約単価】!$R$21</f>
        <v>0</v>
      </c>
      <c r="Q342" s="93"/>
      <c r="R342" s="94"/>
      <c r="S342" s="92">
        <f>IF(H342=7,M342*【積算根拠及び契約単価】!$R$22,IF(H342=8,M342*【積算根拠及び契約単価】!$R$22,IF(H342=9,M342*【積算根拠及び契約単価】!$R$22,0)))</f>
        <v>0</v>
      </c>
      <c r="T342" s="93"/>
      <c r="U342" s="94"/>
      <c r="V342" s="92">
        <f>IF(H342=7,0,IF(H342=8,0,IF(H342=9,0,M342*【積算根拠及び契約単価】!$R$23)))</f>
        <v>0</v>
      </c>
      <c r="W342" s="93"/>
      <c r="X342" s="94"/>
      <c r="Y342" s="66">
        <f t="shared" si="11"/>
        <v>0</v>
      </c>
      <c r="Z342" s="66"/>
      <c r="AA342" s="66"/>
      <c r="AB342" s="66"/>
    </row>
    <row r="343" spans="1:28" ht="15" customHeight="1" x14ac:dyDescent="0.15">
      <c r="A343" s="30"/>
      <c r="B343" s="30"/>
      <c r="C343" s="1"/>
      <c r="E343" s="55" t="s">
        <v>16</v>
      </c>
      <c r="F343" s="56"/>
      <c r="G343" s="57"/>
      <c r="H343" s="95">
        <v>11</v>
      </c>
      <c r="I343" s="96"/>
      <c r="J343" s="62">
        <v>12</v>
      </c>
      <c r="K343" s="63"/>
      <c r="L343" s="64"/>
      <c r="M343" s="62">
        <v>69</v>
      </c>
      <c r="N343" s="63"/>
      <c r="O343" s="64"/>
      <c r="P343" s="92">
        <f>J343*【積算根拠及び契約単価】!$R$21</f>
        <v>0</v>
      </c>
      <c r="Q343" s="93"/>
      <c r="R343" s="94"/>
      <c r="S343" s="92">
        <f>IF(H343=7,M343*【積算根拠及び契約単価】!$R$22,IF(H343=8,M343*【積算根拠及び契約単価】!$R$22,IF(H343=9,M343*【積算根拠及び契約単価】!$R$22,0)))</f>
        <v>0</v>
      </c>
      <c r="T343" s="93"/>
      <c r="U343" s="94"/>
      <c r="V343" s="92">
        <f>IF(H343=7,0,IF(H343=8,0,IF(H343=9,0,M343*【積算根拠及び契約単価】!$R$23)))</f>
        <v>0</v>
      </c>
      <c r="W343" s="93"/>
      <c r="X343" s="94"/>
      <c r="Y343" s="66">
        <f t="shared" si="11"/>
        <v>0</v>
      </c>
      <c r="Z343" s="66"/>
      <c r="AA343" s="66"/>
      <c r="AB343" s="66"/>
    </row>
    <row r="344" spans="1:28" ht="15" customHeight="1" x14ac:dyDescent="0.15">
      <c r="A344" s="30"/>
      <c r="B344" s="30"/>
      <c r="C344" s="1"/>
      <c r="E344" s="55" t="s">
        <v>16</v>
      </c>
      <c r="F344" s="56"/>
      <c r="G344" s="57"/>
      <c r="H344" s="95">
        <v>12</v>
      </c>
      <c r="I344" s="96"/>
      <c r="J344" s="62">
        <v>12</v>
      </c>
      <c r="K344" s="63"/>
      <c r="L344" s="64"/>
      <c r="M344" s="62">
        <v>73</v>
      </c>
      <c r="N344" s="63"/>
      <c r="O344" s="64"/>
      <c r="P344" s="92">
        <f>J344*【積算根拠及び契約単価】!$R$21</f>
        <v>0</v>
      </c>
      <c r="Q344" s="93"/>
      <c r="R344" s="94"/>
      <c r="S344" s="92">
        <f>IF(H344=7,M344*【積算根拠及び契約単価】!$R$22,IF(H344=8,M344*【積算根拠及び契約単価】!$R$22,IF(H344=9,M344*【積算根拠及び契約単価】!$R$22,0)))</f>
        <v>0</v>
      </c>
      <c r="T344" s="93"/>
      <c r="U344" s="94"/>
      <c r="V344" s="92">
        <f>IF(H344=7,0,IF(H344=8,0,IF(H344=9,0,M344*【積算根拠及び契約単価】!$R$23)))</f>
        <v>0</v>
      </c>
      <c r="W344" s="93"/>
      <c r="X344" s="94"/>
      <c r="Y344" s="66">
        <f t="shared" si="11"/>
        <v>0</v>
      </c>
      <c r="Z344" s="66"/>
      <c r="AA344" s="66"/>
      <c r="AB344" s="66"/>
    </row>
    <row r="345" spans="1:28" ht="15" customHeight="1" x14ac:dyDescent="0.15">
      <c r="A345" s="30"/>
      <c r="B345" s="30"/>
      <c r="C345" s="1"/>
      <c r="E345" s="55" t="s">
        <v>26</v>
      </c>
      <c r="F345" s="56"/>
      <c r="G345" s="57"/>
      <c r="H345" s="95">
        <v>1</v>
      </c>
      <c r="I345" s="96"/>
      <c r="J345" s="62">
        <v>12</v>
      </c>
      <c r="K345" s="63"/>
      <c r="L345" s="64"/>
      <c r="M345" s="62">
        <v>72</v>
      </c>
      <c r="N345" s="63"/>
      <c r="O345" s="64"/>
      <c r="P345" s="92">
        <f>J345*【積算根拠及び契約単価】!$R$21</f>
        <v>0</v>
      </c>
      <c r="Q345" s="93"/>
      <c r="R345" s="94"/>
      <c r="S345" s="92">
        <f>IF(H345=7,M345*【積算根拠及び契約単価】!$R$22,IF(H345=8,M345*【積算根拠及び契約単価】!$R$22,IF(H345=9,M345*【積算根拠及び契約単価】!$R$22,0)))</f>
        <v>0</v>
      </c>
      <c r="T345" s="93"/>
      <c r="U345" s="94"/>
      <c r="V345" s="92">
        <f>IF(H345=7,0,IF(H345=8,0,IF(H345=9,0,M345*【積算根拠及び契約単価】!$R$23)))</f>
        <v>0</v>
      </c>
      <c r="W345" s="93"/>
      <c r="X345" s="94"/>
      <c r="Y345" s="66">
        <f t="shared" si="11"/>
        <v>0</v>
      </c>
      <c r="Z345" s="66"/>
      <c r="AA345" s="66"/>
      <c r="AB345" s="66"/>
    </row>
    <row r="346" spans="1:28" ht="15" customHeight="1" x14ac:dyDescent="0.15">
      <c r="A346" s="30"/>
      <c r="B346" s="30"/>
      <c r="C346" s="1"/>
      <c r="E346" s="55" t="s">
        <v>26</v>
      </c>
      <c r="F346" s="56"/>
      <c r="G346" s="57"/>
      <c r="H346" s="95">
        <v>2</v>
      </c>
      <c r="I346" s="96"/>
      <c r="J346" s="62">
        <v>12</v>
      </c>
      <c r="K346" s="63"/>
      <c r="L346" s="64"/>
      <c r="M346" s="62">
        <v>65</v>
      </c>
      <c r="N346" s="63"/>
      <c r="O346" s="64"/>
      <c r="P346" s="92">
        <f>J346*【積算根拠及び契約単価】!$R$21</f>
        <v>0</v>
      </c>
      <c r="Q346" s="93"/>
      <c r="R346" s="94"/>
      <c r="S346" s="92">
        <f>IF(H346=7,M346*【積算根拠及び契約単価】!$R$22,IF(H346=8,M346*【積算根拠及び契約単価】!$R$22,IF(H346=9,M346*【積算根拠及び契約単価】!$R$22,0)))</f>
        <v>0</v>
      </c>
      <c r="T346" s="93"/>
      <c r="U346" s="94"/>
      <c r="V346" s="92">
        <f>IF(H346=7,0,IF(H346=8,0,IF(H346=9,0,M346*【積算根拠及び契約単価】!$R$23)))</f>
        <v>0</v>
      </c>
      <c r="W346" s="93"/>
      <c r="X346" s="94"/>
      <c r="Y346" s="66">
        <f t="shared" si="11"/>
        <v>0</v>
      </c>
      <c r="Z346" s="66"/>
      <c r="AA346" s="66"/>
      <c r="AB346" s="66"/>
    </row>
    <row r="347" spans="1:28" ht="15" customHeight="1" x14ac:dyDescent="0.15">
      <c r="A347" s="30"/>
      <c r="B347" s="30"/>
      <c r="C347" s="1"/>
      <c r="E347" s="55" t="s">
        <v>26</v>
      </c>
      <c r="F347" s="56"/>
      <c r="G347" s="57"/>
      <c r="H347" s="95">
        <v>3</v>
      </c>
      <c r="I347" s="96"/>
      <c r="J347" s="62">
        <v>12</v>
      </c>
      <c r="K347" s="63"/>
      <c r="L347" s="64"/>
      <c r="M347" s="62">
        <v>68</v>
      </c>
      <c r="N347" s="63"/>
      <c r="O347" s="64"/>
      <c r="P347" s="92">
        <f>J347*【積算根拠及び契約単価】!$R$21</f>
        <v>0</v>
      </c>
      <c r="Q347" s="93"/>
      <c r="R347" s="94"/>
      <c r="S347" s="92">
        <f>IF(H347=7,M347*【積算根拠及び契約単価】!$R$22,IF(H347=8,M347*【積算根拠及び契約単価】!$R$22,IF(H347=9,M347*【積算根拠及び契約単価】!$R$22,0)))</f>
        <v>0</v>
      </c>
      <c r="T347" s="93"/>
      <c r="U347" s="94"/>
      <c r="V347" s="92">
        <f>IF(H347=7,0,IF(H347=8,0,IF(H347=9,0,M347*【積算根拠及び契約単価】!$R$23)))</f>
        <v>0</v>
      </c>
      <c r="W347" s="93"/>
      <c r="X347" s="94"/>
      <c r="Y347" s="66">
        <f t="shared" si="11"/>
        <v>0</v>
      </c>
      <c r="Z347" s="66"/>
      <c r="AA347" s="66"/>
      <c r="AB347" s="66"/>
    </row>
    <row r="348" spans="1:28" ht="15" customHeight="1" x14ac:dyDescent="0.15">
      <c r="A348" s="30"/>
      <c r="B348" s="30"/>
      <c r="C348" s="1"/>
      <c r="D348" s="30"/>
      <c r="E348" s="55" t="s">
        <v>26</v>
      </c>
      <c r="F348" s="56"/>
      <c r="G348" s="57"/>
      <c r="H348" s="95">
        <v>4</v>
      </c>
      <c r="I348" s="96"/>
      <c r="J348" s="62">
        <v>12</v>
      </c>
      <c r="K348" s="63"/>
      <c r="L348" s="64"/>
      <c r="M348" s="62">
        <v>73</v>
      </c>
      <c r="N348" s="63"/>
      <c r="O348" s="64"/>
      <c r="P348" s="92">
        <f>J348*【積算根拠及び契約単価】!$R$21</f>
        <v>0</v>
      </c>
      <c r="Q348" s="93"/>
      <c r="R348" s="94"/>
      <c r="S348" s="92">
        <f>IF(H348=7,M348*【積算根拠及び契約単価】!$R$22,IF(H348=8,M348*【積算根拠及び契約単価】!$R$22,IF(H348=9,M348*【積算根拠及び契約単価】!$R$22,0)))</f>
        <v>0</v>
      </c>
      <c r="T348" s="93"/>
      <c r="U348" s="94"/>
      <c r="V348" s="92">
        <f>IF(H348=7,0,IF(H348=8,0,IF(H348=9,0,M348*【積算根拠及び契約単価】!$R$23)))</f>
        <v>0</v>
      </c>
      <c r="W348" s="93"/>
      <c r="X348" s="94"/>
      <c r="Y348" s="66">
        <f t="shared" si="11"/>
        <v>0</v>
      </c>
      <c r="Z348" s="66"/>
      <c r="AA348" s="66"/>
      <c r="AB348" s="66"/>
    </row>
    <row r="349" spans="1:28" ht="15" customHeight="1" x14ac:dyDescent="0.15">
      <c r="A349" s="30"/>
      <c r="B349" s="30"/>
      <c r="C349" s="1"/>
      <c r="D349" s="30"/>
      <c r="E349" s="55" t="s">
        <v>26</v>
      </c>
      <c r="F349" s="56"/>
      <c r="G349" s="57"/>
      <c r="H349" s="95">
        <v>5</v>
      </c>
      <c r="I349" s="96"/>
      <c r="J349" s="62">
        <v>12</v>
      </c>
      <c r="K349" s="63"/>
      <c r="L349" s="64"/>
      <c r="M349" s="62">
        <v>72</v>
      </c>
      <c r="N349" s="63"/>
      <c r="O349" s="64"/>
      <c r="P349" s="92">
        <f>J349*【積算根拠及び契約単価】!$R$21</f>
        <v>0</v>
      </c>
      <c r="Q349" s="93"/>
      <c r="R349" s="94"/>
      <c r="S349" s="92">
        <f>IF(H349=7,M349*【積算根拠及び契約単価】!$R$22,IF(H349=8,M349*【積算根拠及び契約単価】!$R$22,IF(H349=9,M349*【積算根拠及び契約単価】!$R$22,0)))</f>
        <v>0</v>
      </c>
      <c r="T349" s="93"/>
      <c r="U349" s="94"/>
      <c r="V349" s="92">
        <f>IF(H349=7,0,IF(H349=8,0,IF(H349=9,0,M349*【積算根拠及び契約単価】!$R$23)))</f>
        <v>0</v>
      </c>
      <c r="W349" s="93"/>
      <c r="X349" s="94"/>
      <c r="Y349" s="66">
        <f t="shared" si="11"/>
        <v>0</v>
      </c>
      <c r="Z349" s="66"/>
      <c r="AA349" s="66"/>
      <c r="AB349" s="66"/>
    </row>
    <row r="350" spans="1:28" ht="15" customHeight="1" x14ac:dyDescent="0.15">
      <c r="A350" s="30"/>
      <c r="B350" s="30"/>
      <c r="C350" s="1"/>
      <c r="D350" s="30"/>
      <c r="E350" s="55" t="s">
        <v>26</v>
      </c>
      <c r="F350" s="56"/>
      <c r="G350" s="57"/>
      <c r="H350" s="95">
        <v>6</v>
      </c>
      <c r="I350" s="96"/>
      <c r="J350" s="62">
        <v>12</v>
      </c>
      <c r="K350" s="63"/>
      <c r="L350" s="64"/>
      <c r="M350" s="62">
        <v>65</v>
      </c>
      <c r="N350" s="63"/>
      <c r="O350" s="64"/>
      <c r="P350" s="92">
        <f>J350*【積算根拠及び契約単価】!$R$21</f>
        <v>0</v>
      </c>
      <c r="Q350" s="93"/>
      <c r="R350" s="94"/>
      <c r="S350" s="92">
        <f>IF(H350=7,M350*【積算根拠及び契約単価】!$R$22,IF(H350=8,M350*【積算根拠及び契約単価】!$R$22,IF(H350=9,M350*【積算根拠及び契約単価】!$R$22,0)))</f>
        <v>0</v>
      </c>
      <c r="T350" s="93"/>
      <c r="U350" s="94"/>
      <c r="V350" s="92">
        <f>IF(H350=7,0,IF(H350=8,0,IF(H350=9,0,M350*【積算根拠及び契約単価】!$R$23)))</f>
        <v>0</v>
      </c>
      <c r="W350" s="93"/>
      <c r="X350" s="94"/>
      <c r="Y350" s="66">
        <f t="shared" si="11"/>
        <v>0</v>
      </c>
      <c r="Z350" s="66"/>
      <c r="AA350" s="66"/>
      <c r="AB350" s="66"/>
    </row>
    <row r="351" spans="1:28" ht="15" customHeight="1" x14ac:dyDescent="0.15">
      <c r="A351" s="30"/>
      <c r="B351" s="30"/>
      <c r="C351" s="1"/>
      <c r="D351" s="30"/>
      <c r="E351" s="55" t="s">
        <v>26</v>
      </c>
      <c r="F351" s="56"/>
      <c r="G351" s="57"/>
      <c r="H351" s="95">
        <v>7</v>
      </c>
      <c r="I351" s="96"/>
      <c r="J351" s="62">
        <v>12</v>
      </c>
      <c r="K351" s="63"/>
      <c r="L351" s="64"/>
      <c r="M351" s="62">
        <v>75</v>
      </c>
      <c r="N351" s="63"/>
      <c r="O351" s="64"/>
      <c r="P351" s="92">
        <f>J351*【積算根拠及び契約単価】!$R$21</f>
        <v>0</v>
      </c>
      <c r="Q351" s="93"/>
      <c r="R351" s="94"/>
      <c r="S351" s="92">
        <f>IF(H351=7,M351*【積算根拠及び契約単価】!$R$22,IF(H351=8,M351*【積算根拠及び契約単価】!$R$22,IF(H351=9,M351*【積算根拠及び契約単価】!$R$22,0)))</f>
        <v>0</v>
      </c>
      <c r="T351" s="93"/>
      <c r="U351" s="94"/>
      <c r="V351" s="92">
        <f>IF(H351=7,0,IF(H351=8,0,IF(H351=9,0,M351*【積算根拠及び契約単価】!$R$23)))</f>
        <v>0</v>
      </c>
      <c r="W351" s="93"/>
      <c r="X351" s="94"/>
      <c r="Y351" s="123">
        <f t="shared" si="11"/>
        <v>0</v>
      </c>
      <c r="Z351" s="124"/>
      <c r="AA351" s="124"/>
      <c r="AB351" s="125"/>
    </row>
    <row r="352" spans="1:28" ht="15" customHeight="1" x14ac:dyDescent="0.15">
      <c r="A352" s="30"/>
      <c r="B352" s="30"/>
      <c r="C352" s="1"/>
      <c r="D352" s="30"/>
      <c r="E352" s="55" t="s">
        <v>26</v>
      </c>
      <c r="F352" s="56"/>
      <c r="G352" s="57"/>
      <c r="H352" s="95">
        <v>8</v>
      </c>
      <c r="I352" s="96"/>
      <c r="J352" s="62">
        <v>12</v>
      </c>
      <c r="K352" s="63"/>
      <c r="L352" s="64"/>
      <c r="M352" s="62">
        <v>75</v>
      </c>
      <c r="N352" s="63"/>
      <c r="O352" s="64"/>
      <c r="P352" s="92">
        <f>J352*【積算根拠及び契約単価】!$R$21</f>
        <v>0</v>
      </c>
      <c r="Q352" s="93"/>
      <c r="R352" s="94"/>
      <c r="S352" s="92">
        <f>IF(H352=7,M352*【積算根拠及び契約単価】!$R$22,IF(H352=8,M352*【積算根拠及び契約単価】!$R$22,IF(H352=9,M352*【積算根拠及び契約単価】!$R$22,0)))</f>
        <v>0</v>
      </c>
      <c r="T352" s="93"/>
      <c r="U352" s="94"/>
      <c r="V352" s="92">
        <f>IF(H352=7,0,IF(H352=8,0,IF(H352=9,0,M352*【積算根拠及び契約単価】!$R$23)))</f>
        <v>0</v>
      </c>
      <c r="W352" s="93"/>
      <c r="X352" s="94"/>
      <c r="Y352" s="66">
        <f t="shared" si="11"/>
        <v>0</v>
      </c>
      <c r="Z352" s="66"/>
      <c r="AA352" s="66"/>
      <c r="AB352" s="66"/>
    </row>
    <row r="353" spans="1:28" ht="15" customHeight="1" x14ac:dyDescent="0.15">
      <c r="A353" s="30"/>
      <c r="B353" s="30"/>
      <c r="C353" s="1"/>
      <c r="D353" s="30"/>
      <c r="E353" s="55" t="s">
        <v>26</v>
      </c>
      <c r="F353" s="56"/>
      <c r="G353" s="57"/>
      <c r="H353" s="95">
        <v>9</v>
      </c>
      <c r="I353" s="96"/>
      <c r="J353" s="62">
        <v>12</v>
      </c>
      <c r="K353" s="63"/>
      <c r="L353" s="64"/>
      <c r="M353" s="62">
        <v>67</v>
      </c>
      <c r="N353" s="63"/>
      <c r="O353" s="64"/>
      <c r="P353" s="92">
        <f>J353*【積算根拠及び契約単価】!$R$21</f>
        <v>0</v>
      </c>
      <c r="Q353" s="93"/>
      <c r="R353" s="94"/>
      <c r="S353" s="92">
        <f>IF(H353=7,M353*【積算根拠及び契約単価】!$R$22,IF(H353=8,M353*【積算根拠及び契約単価】!$R$22,IF(H353=9,M353*【積算根拠及び契約単価】!$R$22,0)))</f>
        <v>0</v>
      </c>
      <c r="T353" s="93"/>
      <c r="U353" s="94"/>
      <c r="V353" s="92">
        <f>IF(H353=7,0,IF(H353=8,0,IF(H353=9,0,M353*【積算根拠及び契約単価】!$R$23)))</f>
        <v>0</v>
      </c>
      <c r="W353" s="93"/>
      <c r="X353" s="94"/>
      <c r="Y353" s="66">
        <f t="shared" si="11"/>
        <v>0</v>
      </c>
      <c r="Z353" s="66"/>
      <c r="AA353" s="66"/>
      <c r="AB353" s="66"/>
    </row>
    <row r="354" spans="1:28" ht="15" customHeight="1" x14ac:dyDescent="0.15">
      <c r="A354" s="30"/>
      <c r="B354" s="30"/>
      <c r="C354" s="1"/>
      <c r="D354" s="30"/>
      <c r="E354" s="55" t="s">
        <v>26</v>
      </c>
      <c r="F354" s="56"/>
      <c r="G354" s="57"/>
      <c r="H354" s="95">
        <v>10</v>
      </c>
      <c r="I354" s="96"/>
      <c r="J354" s="62">
        <v>12</v>
      </c>
      <c r="K354" s="63"/>
      <c r="L354" s="64"/>
      <c r="M354" s="62">
        <v>67</v>
      </c>
      <c r="N354" s="63"/>
      <c r="O354" s="64"/>
      <c r="P354" s="92">
        <f>J354*【積算根拠及び契約単価】!$R$21</f>
        <v>0</v>
      </c>
      <c r="Q354" s="93"/>
      <c r="R354" s="94"/>
      <c r="S354" s="92">
        <f>IF(H354=7,M354*【積算根拠及び契約単価】!$R$22,IF(H354=8,M354*【積算根拠及び契約単価】!$R$22,IF(H354=9,M354*【積算根拠及び契約単価】!$R$22,0)))</f>
        <v>0</v>
      </c>
      <c r="T354" s="93"/>
      <c r="U354" s="94"/>
      <c r="V354" s="92">
        <f>IF(H354=7,0,IF(H354=8,0,IF(H354=9,0,M354*【積算根拠及び契約単価】!$R$23)))</f>
        <v>0</v>
      </c>
      <c r="W354" s="93"/>
      <c r="X354" s="94"/>
      <c r="Y354" s="66">
        <f t="shared" si="11"/>
        <v>0</v>
      </c>
      <c r="Z354" s="66"/>
      <c r="AA354" s="66"/>
      <c r="AB354" s="66"/>
    </row>
    <row r="355" spans="1:28" ht="15" customHeight="1" x14ac:dyDescent="0.15">
      <c r="A355" s="30"/>
      <c r="B355" s="30"/>
      <c r="C355" s="1"/>
      <c r="D355" s="30"/>
      <c r="E355" s="55" t="s">
        <v>26</v>
      </c>
      <c r="F355" s="56"/>
      <c r="G355" s="57"/>
      <c r="H355" s="95">
        <v>11</v>
      </c>
      <c r="I355" s="96"/>
      <c r="J355" s="62">
        <v>12</v>
      </c>
      <c r="K355" s="63"/>
      <c r="L355" s="64"/>
      <c r="M355" s="62">
        <v>76</v>
      </c>
      <c r="N355" s="63"/>
      <c r="O355" s="64"/>
      <c r="P355" s="92">
        <f>J355*【積算根拠及び契約単価】!$R$21</f>
        <v>0</v>
      </c>
      <c r="Q355" s="93"/>
      <c r="R355" s="94"/>
      <c r="S355" s="92">
        <f>IF(H355=7,M355*【積算根拠及び契約単価】!$R$22,IF(H355=8,M355*【積算根拠及び契約単価】!$R$22,IF(H355=9,M355*【積算根拠及び契約単価】!$R$22,0)))</f>
        <v>0</v>
      </c>
      <c r="T355" s="93"/>
      <c r="U355" s="94"/>
      <c r="V355" s="92">
        <f>IF(H355=7,0,IF(H355=8,0,IF(H355=9,0,M355*【積算根拠及び契約単価】!$R$23)))</f>
        <v>0</v>
      </c>
      <c r="W355" s="93"/>
      <c r="X355" s="94"/>
      <c r="Y355" s="66">
        <f t="shared" si="11"/>
        <v>0</v>
      </c>
      <c r="Z355" s="66"/>
      <c r="AA355" s="66"/>
      <c r="AB355" s="66"/>
    </row>
    <row r="356" spans="1:28" ht="15" customHeight="1" x14ac:dyDescent="0.15">
      <c r="A356" s="30"/>
      <c r="B356" s="30"/>
      <c r="C356" s="1"/>
      <c r="D356" s="30"/>
      <c r="E356" s="55" t="s">
        <v>26</v>
      </c>
      <c r="F356" s="56"/>
      <c r="G356" s="57"/>
      <c r="H356" s="95">
        <v>12</v>
      </c>
      <c r="I356" s="96"/>
      <c r="J356" s="62">
        <v>12</v>
      </c>
      <c r="K356" s="63"/>
      <c r="L356" s="64"/>
      <c r="M356" s="62">
        <v>66</v>
      </c>
      <c r="N356" s="63"/>
      <c r="O356" s="64"/>
      <c r="P356" s="92">
        <f>J356*【積算根拠及び契約単価】!$R$21</f>
        <v>0</v>
      </c>
      <c r="Q356" s="93"/>
      <c r="R356" s="94"/>
      <c r="S356" s="92">
        <f>IF(H356=7,M356*【積算根拠及び契約単価】!$R$22,IF(H356=8,M356*【積算根拠及び契約単価】!$R$22,IF(H356=9,M356*【積算根拠及び契約単価】!$R$22,0)))</f>
        <v>0</v>
      </c>
      <c r="T356" s="93"/>
      <c r="U356" s="94"/>
      <c r="V356" s="92">
        <f>IF(H356=7,0,IF(H356=8,0,IF(H356=9,0,M356*【積算根拠及び契約単価】!$R$23)))</f>
        <v>0</v>
      </c>
      <c r="W356" s="93"/>
      <c r="X356" s="94"/>
      <c r="Y356" s="66">
        <f t="shared" si="11"/>
        <v>0</v>
      </c>
      <c r="Z356" s="66"/>
      <c r="AA356" s="66"/>
      <c r="AB356" s="66"/>
    </row>
    <row r="357" spans="1:28" ht="15" customHeight="1" x14ac:dyDescent="0.15">
      <c r="A357" s="30"/>
      <c r="B357" s="30"/>
      <c r="C357" s="1"/>
      <c r="D357" s="30"/>
      <c r="E357" s="55" t="s">
        <v>31</v>
      </c>
      <c r="F357" s="56"/>
      <c r="G357" s="57"/>
      <c r="H357" s="95">
        <v>1</v>
      </c>
      <c r="I357" s="96"/>
      <c r="J357" s="62">
        <v>12</v>
      </c>
      <c r="K357" s="63"/>
      <c r="L357" s="64"/>
      <c r="M357" s="62">
        <v>72</v>
      </c>
      <c r="N357" s="63"/>
      <c r="O357" s="64"/>
      <c r="P357" s="92">
        <f>J357*【積算根拠及び契約単価】!$R$21</f>
        <v>0</v>
      </c>
      <c r="Q357" s="93"/>
      <c r="R357" s="94"/>
      <c r="S357" s="92">
        <f>IF(H357=7,M357*【積算根拠及び契約単価】!$R$22,IF(H357=8,M357*【積算根拠及び契約単価】!$R$22,IF(H357=9,M357*【積算根拠及び契約単価】!$R$22,0)))</f>
        <v>0</v>
      </c>
      <c r="T357" s="93"/>
      <c r="U357" s="94"/>
      <c r="V357" s="92">
        <f>IF(H357=7,0,IF(H357=8,0,IF(H357=9,0,M357*【積算根拠及び契約単価】!$R$23)))</f>
        <v>0</v>
      </c>
      <c r="W357" s="93"/>
      <c r="X357" s="94"/>
      <c r="Y357" s="66">
        <f t="shared" si="11"/>
        <v>0</v>
      </c>
      <c r="Z357" s="66"/>
      <c r="AA357" s="66"/>
      <c r="AB357" s="66"/>
    </row>
    <row r="358" spans="1:28" ht="15" customHeight="1" x14ac:dyDescent="0.15">
      <c r="A358" s="30"/>
      <c r="B358" s="30"/>
      <c r="C358" s="1"/>
      <c r="D358" s="30"/>
      <c r="E358" s="55" t="s">
        <v>31</v>
      </c>
      <c r="F358" s="56"/>
      <c r="G358" s="57"/>
      <c r="H358" s="95">
        <v>2</v>
      </c>
      <c r="I358" s="96"/>
      <c r="J358" s="62">
        <v>12</v>
      </c>
      <c r="K358" s="63"/>
      <c r="L358" s="64"/>
      <c r="M358" s="62">
        <v>65</v>
      </c>
      <c r="N358" s="63"/>
      <c r="O358" s="64"/>
      <c r="P358" s="92">
        <f>J358*【積算根拠及び契約単価】!$R$21</f>
        <v>0</v>
      </c>
      <c r="Q358" s="93"/>
      <c r="R358" s="94"/>
      <c r="S358" s="92">
        <f>IF(H358=7,M358*【積算根拠及び契約単価】!$R$22,IF(H358=8,M358*【積算根拠及び契約単価】!$R$22,IF(H358=9,M358*【積算根拠及び契約単価】!$R$22,0)))</f>
        <v>0</v>
      </c>
      <c r="T358" s="93"/>
      <c r="U358" s="94"/>
      <c r="V358" s="92">
        <f>IF(H358=7,0,IF(H358=8,0,IF(H358=9,0,M358*【積算根拠及び契約単価】!$R$23)))</f>
        <v>0</v>
      </c>
      <c r="W358" s="93"/>
      <c r="X358" s="94"/>
      <c r="Y358" s="66">
        <f t="shared" si="11"/>
        <v>0</v>
      </c>
      <c r="Z358" s="66"/>
      <c r="AA358" s="66"/>
      <c r="AB358" s="66"/>
    </row>
    <row r="359" spans="1:28" ht="15" customHeight="1" x14ac:dyDescent="0.15">
      <c r="A359" s="30"/>
      <c r="B359" s="30"/>
      <c r="C359" s="1"/>
      <c r="D359" s="30"/>
      <c r="E359" s="55" t="s">
        <v>31</v>
      </c>
      <c r="F359" s="56"/>
      <c r="G359" s="57"/>
      <c r="H359" s="95">
        <v>3</v>
      </c>
      <c r="I359" s="96"/>
      <c r="J359" s="62">
        <v>12</v>
      </c>
      <c r="K359" s="63"/>
      <c r="L359" s="64"/>
      <c r="M359" s="62">
        <v>68</v>
      </c>
      <c r="N359" s="63"/>
      <c r="O359" s="64"/>
      <c r="P359" s="92">
        <f>J359*【積算根拠及び契約単価】!$R$21</f>
        <v>0</v>
      </c>
      <c r="Q359" s="93"/>
      <c r="R359" s="94"/>
      <c r="S359" s="92">
        <f>IF(H359=7,M359*【積算根拠及び契約単価】!$R$22,IF(H359=8,M359*【積算根拠及び契約単価】!$R$22,IF(H359=9,M359*【積算根拠及び契約単価】!$R$22,0)))</f>
        <v>0</v>
      </c>
      <c r="T359" s="93"/>
      <c r="U359" s="94"/>
      <c r="V359" s="92">
        <f>IF(H359=7,0,IF(H359=8,0,IF(H359=9,0,M359*【積算根拠及び契約単価】!$R$23)))</f>
        <v>0</v>
      </c>
      <c r="W359" s="93"/>
      <c r="X359" s="94"/>
      <c r="Y359" s="66">
        <f t="shared" si="11"/>
        <v>0</v>
      </c>
      <c r="Z359" s="66"/>
      <c r="AA359" s="66"/>
      <c r="AB359" s="66"/>
    </row>
    <row r="360" spans="1:28" ht="15" customHeight="1" x14ac:dyDescent="0.15">
      <c r="A360" s="30"/>
      <c r="B360" s="30"/>
      <c r="C360" s="1"/>
      <c r="D360" s="30"/>
      <c r="E360" s="30"/>
      <c r="F360" s="3"/>
    </row>
    <row r="361" spans="1:28" ht="15" customHeight="1" x14ac:dyDescent="0.15">
      <c r="A361" s="30"/>
      <c r="B361" s="30"/>
      <c r="C361" s="1"/>
      <c r="D361" s="30"/>
      <c r="E361" s="30"/>
      <c r="F361" s="3"/>
      <c r="S361" s="62" t="s">
        <v>32</v>
      </c>
      <c r="T361" s="63"/>
      <c r="U361" s="63"/>
      <c r="V361" s="63"/>
      <c r="W361" s="63"/>
      <c r="X361" s="64"/>
      <c r="Y361" s="66">
        <f t="shared" ref="Y361" si="12">SUM(Y336:AB359)</f>
        <v>0</v>
      </c>
      <c r="Z361" s="66"/>
      <c r="AA361" s="66"/>
      <c r="AB361" s="66"/>
    </row>
    <row r="362" spans="1:28" ht="15" customHeight="1" x14ac:dyDescent="0.15">
      <c r="A362" s="30"/>
      <c r="B362" s="30"/>
      <c r="C362" s="1"/>
      <c r="D362" s="30"/>
      <c r="E362" s="30"/>
      <c r="F362" s="3"/>
    </row>
    <row r="363" spans="1:28" s="20" customFormat="1" ht="15" customHeight="1" x14ac:dyDescent="0.15">
      <c r="A363" s="35"/>
      <c r="B363" s="35"/>
      <c r="C363" s="35"/>
      <c r="D363" s="35"/>
      <c r="E363" s="35" t="s">
        <v>240</v>
      </c>
      <c r="F363" s="22"/>
    </row>
    <row r="364" spans="1:28" s="20" customFormat="1" ht="15" customHeight="1" x14ac:dyDescent="0.15">
      <c r="A364" s="35"/>
      <c r="B364" s="35"/>
      <c r="C364" s="35"/>
      <c r="D364" s="35"/>
      <c r="E364" s="35" t="s">
        <v>245</v>
      </c>
      <c r="F364" s="22"/>
    </row>
    <row r="365" spans="1:28" s="20" customFormat="1" ht="15" customHeight="1" x14ac:dyDescent="0.15">
      <c r="A365" s="35"/>
      <c r="B365" s="35"/>
      <c r="C365" s="35"/>
      <c r="D365" s="35"/>
      <c r="E365" s="35" t="s">
        <v>246</v>
      </c>
      <c r="F365" s="22"/>
    </row>
    <row r="366" spans="1:28" s="36" customFormat="1" ht="15" customHeight="1" x14ac:dyDescent="0.15">
      <c r="A366" s="34"/>
      <c r="B366" s="34"/>
      <c r="C366" s="34"/>
      <c r="D366" s="34"/>
      <c r="E366" s="34" t="s">
        <v>33</v>
      </c>
      <c r="F366" s="3"/>
    </row>
    <row r="367" spans="1:28" s="36" customFormat="1" ht="15" customHeight="1" x14ac:dyDescent="0.15">
      <c r="A367" s="34"/>
      <c r="B367" s="34"/>
      <c r="C367" s="34"/>
      <c r="D367" s="34"/>
      <c r="E367" s="34" t="s">
        <v>255</v>
      </c>
      <c r="F367" s="3"/>
    </row>
    <row r="368" spans="1:28" s="36" customFormat="1" ht="15" customHeight="1" x14ac:dyDescent="0.15">
      <c r="A368" s="34"/>
      <c r="B368" s="34"/>
      <c r="C368" s="34"/>
      <c r="D368" s="34"/>
      <c r="E368" s="34" t="s">
        <v>253</v>
      </c>
      <c r="F368" s="3"/>
    </row>
    <row r="369" spans="1:20" s="36" customFormat="1" ht="15" customHeight="1" x14ac:dyDescent="0.15">
      <c r="A369" s="34"/>
      <c r="B369" s="34"/>
      <c r="C369" s="34"/>
      <c r="D369" s="34"/>
      <c r="E369" s="34" t="s">
        <v>254</v>
      </c>
      <c r="F369" s="3"/>
    </row>
    <row r="370" spans="1:20" s="36" customFormat="1" ht="15" customHeight="1" x14ac:dyDescent="0.15">
      <c r="A370" s="34"/>
      <c r="B370" s="34"/>
      <c r="C370" s="34"/>
      <c r="E370" s="34" t="s">
        <v>133</v>
      </c>
      <c r="F370" s="3"/>
    </row>
    <row r="371" spans="1:20" s="36" customFormat="1" ht="15" customHeight="1" x14ac:dyDescent="0.15">
      <c r="A371" s="34"/>
      <c r="B371" s="34"/>
      <c r="C371" s="34"/>
      <c r="E371" s="36" t="s">
        <v>134</v>
      </c>
      <c r="F371" s="8"/>
    </row>
    <row r="372" spans="1:20" s="36" customFormat="1" ht="15" customHeight="1" x14ac:dyDescent="0.15">
      <c r="A372" s="34"/>
      <c r="B372" s="34"/>
      <c r="C372" s="34"/>
      <c r="E372" s="36" t="s">
        <v>135</v>
      </c>
      <c r="F372" s="8"/>
    </row>
    <row r="373" spans="1:20" s="36" customFormat="1" ht="15" customHeight="1" x14ac:dyDescent="0.15">
      <c r="A373" s="34"/>
      <c r="B373" s="34"/>
      <c r="C373" s="34"/>
      <c r="E373" s="36" t="s">
        <v>136</v>
      </c>
      <c r="F373" s="8"/>
    </row>
    <row r="374" spans="1:20" s="36" customFormat="1" ht="15" customHeight="1" x14ac:dyDescent="0.15">
      <c r="A374" s="34"/>
      <c r="B374" s="34"/>
      <c r="C374" s="34"/>
      <c r="E374" s="36" t="s">
        <v>137</v>
      </c>
      <c r="F374" s="8"/>
    </row>
    <row r="375" spans="1:20" s="36" customFormat="1" ht="15" customHeight="1" x14ac:dyDescent="0.15">
      <c r="A375" s="34"/>
      <c r="B375" s="34"/>
      <c r="C375" s="34"/>
      <c r="E375" s="20" t="s">
        <v>251</v>
      </c>
      <c r="F375" s="8"/>
    </row>
    <row r="376" spans="1:20" s="36" customFormat="1" ht="15" customHeight="1" x14ac:dyDescent="0.15">
      <c r="A376" s="34"/>
      <c r="B376" s="34"/>
      <c r="C376" s="34"/>
      <c r="D376" s="34"/>
      <c r="E376" s="35" t="s">
        <v>252</v>
      </c>
      <c r="F376" s="3"/>
    </row>
    <row r="377" spans="1:20" s="36" customFormat="1" ht="15" customHeight="1" x14ac:dyDescent="0.15">
      <c r="A377" s="34"/>
      <c r="B377" s="34"/>
      <c r="C377" s="34"/>
      <c r="D377" s="34"/>
      <c r="E377" s="35" t="s">
        <v>274</v>
      </c>
      <c r="F377" s="3"/>
    </row>
    <row r="378" spans="1:20" ht="15" customHeight="1" x14ac:dyDescent="0.15">
      <c r="A378" s="30"/>
      <c r="B378" s="30"/>
      <c r="C378" s="1"/>
      <c r="D378" s="30"/>
      <c r="E378" s="30"/>
      <c r="F378" s="3"/>
    </row>
    <row r="379" spans="1:20" ht="15" customHeight="1" x14ac:dyDescent="0.15">
      <c r="A379" s="30"/>
      <c r="B379" s="30"/>
      <c r="C379" s="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</row>
    <row r="380" spans="1:20" ht="15" customHeight="1" x14ac:dyDescent="0.15">
      <c r="A380" s="30"/>
      <c r="B380" s="30"/>
      <c r="C380" s="1"/>
      <c r="D380" s="31" t="s">
        <v>126</v>
      </c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</row>
    <row r="381" spans="1:20" ht="15" customHeight="1" x14ac:dyDescent="0.15">
      <c r="A381" s="30"/>
      <c r="B381" s="30"/>
      <c r="C381" s="1"/>
      <c r="E381" s="30"/>
      <c r="F381" s="3"/>
    </row>
    <row r="382" spans="1:20" ht="15" customHeight="1" x14ac:dyDescent="0.15">
      <c r="A382" s="30"/>
      <c r="B382" s="30"/>
      <c r="C382" s="1"/>
      <c r="D382" s="30"/>
      <c r="E382" s="30"/>
      <c r="F382" s="3"/>
    </row>
    <row r="383" spans="1:20" ht="15" customHeight="1" x14ac:dyDescent="0.15">
      <c r="A383" s="30"/>
      <c r="B383" s="30"/>
      <c r="C383" s="1"/>
      <c r="D383" s="30"/>
      <c r="E383" s="37" t="s">
        <v>127</v>
      </c>
      <c r="F383" s="37"/>
      <c r="G383" s="37"/>
      <c r="H383" s="5" t="s">
        <v>128</v>
      </c>
      <c r="I383" s="103" t="s">
        <v>147</v>
      </c>
      <c r="J383" s="103"/>
      <c r="K383" s="103"/>
    </row>
    <row r="384" spans="1:20" ht="15" customHeight="1" x14ac:dyDescent="0.15">
      <c r="A384" s="30"/>
      <c r="B384" s="30"/>
      <c r="C384" s="1"/>
      <c r="D384" s="30"/>
      <c r="E384" s="37" t="s">
        <v>4</v>
      </c>
      <c r="F384" s="37"/>
      <c r="G384" s="37"/>
      <c r="H384" s="5" t="s">
        <v>128</v>
      </c>
      <c r="I384" s="122" t="s">
        <v>86</v>
      </c>
      <c r="J384" s="122"/>
      <c r="K384" s="122"/>
      <c r="L384" s="122"/>
      <c r="M384" s="122"/>
      <c r="N384" s="122"/>
      <c r="O384" s="122"/>
      <c r="P384" s="122"/>
    </row>
    <row r="385" spans="1:29" ht="15" customHeight="1" x14ac:dyDescent="0.15">
      <c r="A385" s="30"/>
      <c r="B385" s="30"/>
      <c r="C385" s="1"/>
      <c r="D385" s="30"/>
      <c r="E385" s="37" t="s">
        <v>6</v>
      </c>
      <c r="F385" s="37"/>
      <c r="G385" s="37"/>
      <c r="H385" s="5" t="s">
        <v>128</v>
      </c>
      <c r="I385" s="122" t="s">
        <v>130</v>
      </c>
      <c r="J385" s="122"/>
      <c r="K385" s="122"/>
      <c r="L385" s="122"/>
      <c r="M385" s="122"/>
      <c r="N385" s="122"/>
      <c r="O385" s="122"/>
      <c r="P385" s="122"/>
    </row>
    <row r="386" spans="1:29" ht="15" customHeight="1" x14ac:dyDescent="0.15">
      <c r="A386" s="30"/>
      <c r="B386" s="30"/>
      <c r="C386" s="1"/>
      <c r="D386" s="30"/>
      <c r="E386" s="30"/>
      <c r="F386" s="30"/>
      <c r="G386" s="5"/>
    </row>
    <row r="387" spans="1:29" ht="15" customHeight="1" x14ac:dyDescent="0.15">
      <c r="A387" s="30"/>
      <c r="B387" s="30"/>
      <c r="C387" s="1"/>
      <c r="D387" s="30"/>
      <c r="E387" s="104" t="s">
        <v>8</v>
      </c>
      <c r="F387" s="105"/>
      <c r="G387" s="105"/>
      <c r="H387" s="105"/>
      <c r="I387" s="106"/>
      <c r="J387" s="113" t="s">
        <v>131</v>
      </c>
      <c r="K387" s="114"/>
      <c r="L387" s="115"/>
      <c r="M387" s="113" t="s">
        <v>9</v>
      </c>
      <c r="N387" s="114"/>
      <c r="O387" s="115"/>
      <c r="P387" s="113" t="s">
        <v>132</v>
      </c>
      <c r="Q387" s="114"/>
      <c r="R387" s="115"/>
      <c r="S387" s="62" t="s">
        <v>11</v>
      </c>
      <c r="T387" s="63"/>
      <c r="U387" s="63"/>
      <c r="V387" s="63"/>
      <c r="W387" s="63"/>
      <c r="X387" s="64"/>
      <c r="Y387" s="40" t="s">
        <v>12</v>
      </c>
      <c r="Z387" s="40"/>
      <c r="AA387" s="40"/>
      <c r="AB387" s="40"/>
    </row>
    <row r="388" spans="1:29" ht="15" customHeight="1" x14ac:dyDescent="0.15">
      <c r="A388" s="30"/>
      <c r="B388" s="30"/>
      <c r="C388" s="1"/>
      <c r="D388" s="30"/>
      <c r="E388" s="107"/>
      <c r="F388" s="108"/>
      <c r="G388" s="108"/>
      <c r="H388" s="108"/>
      <c r="I388" s="109"/>
      <c r="J388" s="116"/>
      <c r="K388" s="117"/>
      <c r="L388" s="118"/>
      <c r="M388" s="116"/>
      <c r="N388" s="117"/>
      <c r="O388" s="118"/>
      <c r="P388" s="116"/>
      <c r="Q388" s="117"/>
      <c r="R388" s="118"/>
      <c r="S388" s="97" t="s">
        <v>46</v>
      </c>
      <c r="T388" s="98"/>
      <c r="U388" s="99"/>
      <c r="V388" s="97" t="s">
        <v>50</v>
      </c>
      <c r="W388" s="98"/>
      <c r="X388" s="99"/>
      <c r="Y388" s="40"/>
      <c r="Z388" s="40"/>
      <c r="AA388" s="40"/>
      <c r="AB388" s="40"/>
    </row>
    <row r="389" spans="1:29" ht="15" customHeight="1" x14ac:dyDescent="0.15">
      <c r="A389" s="30"/>
      <c r="B389" s="30"/>
      <c r="C389" s="1"/>
      <c r="D389" s="30"/>
      <c r="E389" s="110"/>
      <c r="F389" s="111"/>
      <c r="G389" s="111"/>
      <c r="H389" s="111"/>
      <c r="I389" s="112"/>
      <c r="J389" s="119"/>
      <c r="K389" s="120"/>
      <c r="L389" s="121"/>
      <c r="M389" s="119"/>
      <c r="N389" s="120"/>
      <c r="O389" s="121"/>
      <c r="P389" s="119"/>
      <c r="Q389" s="120"/>
      <c r="R389" s="121"/>
      <c r="S389" s="100"/>
      <c r="T389" s="101"/>
      <c r="U389" s="102"/>
      <c r="V389" s="100"/>
      <c r="W389" s="101"/>
      <c r="X389" s="102"/>
      <c r="Y389" s="40"/>
      <c r="Z389" s="40"/>
      <c r="AA389" s="40"/>
      <c r="AB389" s="40"/>
    </row>
    <row r="390" spans="1:29" ht="15" customHeight="1" x14ac:dyDescent="0.15">
      <c r="A390" s="30"/>
      <c r="B390" s="30"/>
      <c r="C390" s="1"/>
      <c r="D390" s="30"/>
      <c r="E390" s="55" t="s">
        <v>16</v>
      </c>
      <c r="F390" s="56"/>
      <c r="G390" s="57"/>
      <c r="H390" s="95">
        <v>4</v>
      </c>
      <c r="I390" s="96"/>
      <c r="J390" s="62">
        <v>28</v>
      </c>
      <c r="K390" s="63"/>
      <c r="L390" s="64"/>
      <c r="M390" s="62">
        <v>85</v>
      </c>
      <c r="N390" s="63"/>
      <c r="O390" s="64"/>
      <c r="P390" s="92">
        <f>J390*【積算根拠及び契約単価】!$R$21</f>
        <v>0</v>
      </c>
      <c r="Q390" s="93"/>
      <c r="R390" s="94"/>
      <c r="S390" s="92">
        <f>IF(H390=7,M390*【積算根拠及び契約単価】!$R$22,IF(H390=8,M390*【積算根拠及び契約単価】!$R$22,IF(H390=9,M390*【積算根拠及び契約単価】!$R$22,0)))</f>
        <v>0</v>
      </c>
      <c r="T390" s="93"/>
      <c r="U390" s="94"/>
      <c r="V390" s="92">
        <f>IF(H390=7,0,IF(H390=8,0,IF(H390=9,0,M390*【積算根拠及び契約単価】!$R$23)))</f>
        <v>0</v>
      </c>
      <c r="W390" s="93"/>
      <c r="X390" s="94"/>
      <c r="Y390" s="66">
        <f t="shared" ref="Y390:Y413" si="13">ROUNDDOWN(P390+S390+V390,0)</f>
        <v>0</v>
      </c>
      <c r="Z390" s="66"/>
      <c r="AA390" s="66"/>
      <c r="AB390" s="66"/>
      <c r="AC390" s="7"/>
    </row>
    <row r="391" spans="1:29" ht="15" customHeight="1" x14ac:dyDescent="0.15">
      <c r="A391" s="30"/>
      <c r="B391" s="30"/>
      <c r="C391" s="1"/>
      <c r="D391" s="30"/>
      <c r="E391" s="55" t="s">
        <v>16</v>
      </c>
      <c r="F391" s="56"/>
      <c r="G391" s="57"/>
      <c r="H391" s="95">
        <v>5</v>
      </c>
      <c r="I391" s="96"/>
      <c r="J391" s="62">
        <v>28</v>
      </c>
      <c r="K391" s="63"/>
      <c r="L391" s="64"/>
      <c r="M391" s="62">
        <v>84</v>
      </c>
      <c r="N391" s="63"/>
      <c r="O391" s="64"/>
      <c r="P391" s="92">
        <f>J391*【積算根拠及び契約単価】!$R$21</f>
        <v>0</v>
      </c>
      <c r="Q391" s="93"/>
      <c r="R391" s="94"/>
      <c r="S391" s="92">
        <f>IF(H391=7,M391*【積算根拠及び契約単価】!$R$22,IF(H391=8,M391*【積算根拠及び契約単価】!$R$22,IF(H391=9,M391*【積算根拠及び契約単価】!$R$22,0)))</f>
        <v>0</v>
      </c>
      <c r="T391" s="93"/>
      <c r="U391" s="94"/>
      <c r="V391" s="92">
        <f>IF(H391=7,0,IF(H391=8,0,IF(H391=9,0,M391*【積算根拠及び契約単価】!$R$23)))</f>
        <v>0</v>
      </c>
      <c r="W391" s="93"/>
      <c r="X391" s="94"/>
      <c r="Y391" s="66">
        <f t="shared" si="13"/>
        <v>0</v>
      </c>
      <c r="Z391" s="66"/>
      <c r="AA391" s="66"/>
      <c r="AB391" s="66"/>
    </row>
    <row r="392" spans="1:29" ht="15" customHeight="1" x14ac:dyDescent="0.15">
      <c r="A392" s="30"/>
      <c r="B392" s="30"/>
      <c r="C392" s="1"/>
      <c r="D392" s="30"/>
      <c r="E392" s="55" t="s">
        <v>16</v>
      </c>
      <c r="F392" s="56"/>
      <c r="G392" s="57"/>
      <c r="H392" s="95">
        <v>6</v>
      </c>
      <c r="I392" s="96"/>
      <c r="J392" s="62">
        <v>28</v>
      </c>
      <c r="K392" s="63"/>
      <c r="L392" s="64"/>
      <c r="M392" s="62">
        <v>77</v>
      </c>
      <c r="N392" s="63"/>
      <c r="O392" s="64"/>
      <c r="P392" s="92">
        <f>J392*【積算根拠及び契約単価】!$R$21</f>
        <v>0</v>
      </c>
      <c r="Q392" s="93"/>
      <c r="R392" s="94"/>
      <c r="S392" s="92">
        <f>IF(H392=7,M392*【積算根拠及び契約単価】!$R$22,IF(H392=8,M392*【積算根拠及び契約単価】!$R$22,IF(H392=9,M392*【積算根拠及び契約単価】!$R$22,0)))</f>
        <v>0</v>
      </c>
      <c r="T392" s="93"/>
      <c r="U392" s="94"/>
      <c r="V392" s="92">
        <f>IF(H392=7,0,IF(H392=8,0,IF(H392=9,0,M392*【積算根拠及び契約単価】!$R$23)))</f>
        <v>0</v>
      </c>
      <c r="W392" s="93"/>
      <c r="X392" s="94"/>
      <c r="Y392" s="66">
        <f t="shared" si="13"/>
        <v>0</v>
      </c>
      <c r="Z392" s="66"/>
      <c r="AA392" s="66"/>
      <c r="AB392" s="66"/>
    </row>
    <row r="393" spans="1:29" ht="15" customHeight="1" x14ac:dyDescent="0.15">
      <c r="A393" s="30"/>
      <c r="B393" s="30"/>
      <c r="C393" s="1"/>
      <c r="D393" s="30"/>
      <c r="E393" s="55" t="s">
        <v>16</v>
      </c>
      <c r="F393" s="56"/>
      <c r="G393" s="57"/>
      <c r="H393" s="95">
        <v>7</v>
      </c>
      <c r="I393" s="96"/>
      <c r="J393" s="62">
        <v>28</v>
      </c>
      <c r="K393" s="63"/>
      <c r="L393" s="64"/>
      <c r="M393" s="62">
        <v>89</v>
      </c>
      <c r="N393" s="63"/>
      <c r="O393" s="64"/>
      <c r="P393" s="92">
        <f>J393*【積算根拠及び契約単価】!$R$21</f>
        <v>0</v>
      </c>
      <c r="Q393" s="93"/>
      <c r="R393" s="94"/>
      <c r="S393" s="92">
        <f>IF(H393=7,M393*【積算根拠及び契約単価】!$R$22,IF(H393=8,M393*【積算根拠及び契約単価】!$R$22,IF(H393=9,M393*【積算根拠及び契約単価】!$R$22,0)))</f>
        <v>0</v>
      </c>
      <c r="T393" s="93"/>
      <c r="U393" s="94"/>
      <c r="V393" s="92">
        <f>IF(H393=7,0,IF(H393=8,0,IF(H393=9,0,M393*【積算根拠及び契約単価】!$R$23)))</f>
        <v>0</v>
      </c>
      <c r="W393" s="93"/>
      <c r="X393" s="94"/>
      <c r="Y393" s="66">
        <f t="shared" si="13"/>
        <v>0</v>
      </c>
      <c r="Z393" s="66"/>
      <c r="AA393" s="66"/>
      <c r="AB393" s="66"/>
    </row>
    <row r="394" spans="1:29" ht="15" customHeight="1" x14ac:dyDescent="0.15">
      <c r="A394" s="30"/>
      <c r="B394" s="30"/>
      <c r="C394" s="1"/>
      <c r="D394" s="30"/>
      <c r="E394" s="55" t="s">
        <v>16</v>
      </c>
      <c r="F394" s="56"/>
      <c r="G394" s="57"/>
      <c r="H394" s="95">
        <v>8</v>
      </c>
      <c r="I394" s="96"/>
      <c r="J394" s="62">
        <v>28</v>
      </c>
      <c r="K394" s="63"/>
      <c r="L394" s="64"/>
      <c r="M394" s="62">
        <v>86</v>
      </c>
      <c r="N394" s="63"/>
      <c r="O394" s="64"/>
      <c r="P394" s="92">
        <f>J394*【積算根拠及び契約単価】!$R$21</f>
        <v>0</v>
      </c>
      <c r="Q394" s="93"/>
      <c r="R394" s="94"/>
      <c r="S394" s="92">
        <f>IF(H394=7,M394*【積算根拠及び契約単価】!$R$22,IF(H394=8,M394*【積算根拠及び契約単価】!$R$22,IF(H394=9,M394*【積算根拠及び契約単価】!$R$22,0)))</f>
        <v>0</v>
      </c>
      <c r="T394" s="93"/>
      <c r="U394" s="94"/>
      <c r="V394" s="92">
        <f>IF(H394=7,0,IF(H394=8,0,IF(H394=9,0,M394*【積算根拠及び契約単価】!$R$23)))</f>
        <v>0</v>
      </c>
      <c r="W394" s="93"/>
      <c r="X394" s="94"/>
      <c r="Y394" s="66">
        <f t="shared" si="13"/>
        <v>0</v>
      </c>
      <c r="Z394" s="66"/>
      <c r="AA394" s="66"/>
      <c r="AB394" s="66"/>
    </row>
    <row r="395" spans="1:29" ht="15" customHeight="1" x14ac:dyDescent="0.15">
      <c r="A395" s="30"/>
      <c r="B395" s="30"/>
      <c r="C395" s="1"/>
      <c r="D395" s="30"/>
      <c r="E395" s="55" t="s">
        <v>16</v>
      </c>
      <c r="F395" s="56"/>
      <c r="G395" s="57"/>
      <c r="H395" s="95">
        <v>9</v>
      </c>
      <c r="I395" s="96"/>
      <c r="J395" s="62">
        <v>28</v>
      </c>
      <c r="K395" s="63"/>
      <c r="L395" s="64"/>
      <c r="M395" s="62">
        <v>85</v>
      </c>
      <c r="N395" s="63"/>
      <c r="O395" s="64"/>
      <c r="P395" s="92">
        <f>J395*【積算根拠及び契約単価】!$R$21</f>
        <v>0</v>
      </c>
      <c r="Q395" s="93"/>
      <c r="R395" s="94"/>
      <c r="S395" s="92">
        <f>IF(H395=7,M395*【積算根拠及び契約単価】!$R$22,IF(H395=8,M395*【積算根拠及び契約単価】!$R$22,IF(H395=9,M395*【積算根拠及び契約単価】!$R$22,0)))</f>
        <v>0</v>
      </c>
      <c r="T395" s="93"/>
      <c r="U395" s="94"/>
      <c r="V395" s="92">
        <f>IF(H395=7,0,IF(H395=8,0,IF(H395=9,0,M395*【積算根拠及び契約単価】!$R$23)))</f>
        <v>0</v>
      </c>
      <c r="W395" s="93"/>
      <c r="X395" s="94"/>
      <c r="Y395" s="66">
        <f t="shared" si="13"/>
        <v>0</v>
      </c>
      <c r="Z395" s="66"/>
      <c r="AA395" s="66"/>
      <c r="AB395" s="66"/>
    </row>
    <row r="396" spans="1:29" ht="15" customHeight="1" x14ac:dyDescent="0.15">
      <c r="A396" s="30"/>
      <c r="B396" s="30"/>
      <c r="C396" s="1"/>
      <c r="E396" s="55" t="s">
        <v>16</v>
      </c>
      <c r="F396" s="56"/>
      <c r="G396" s="57"/>
      <c r="H396" s="95">
        <v>10</v>
      </c>
      <c r="I396" s="96"/>
      <c r="J396" s="62">
        <v>28</v>
      </c>
      <c r="K396" s="63"/>
      <c r="L396" s="64"/>
      <c r="M396" s="62">
        <v>78</v>
      </c>
      <c r="N396" s="63"/>
      <c r="O396" s="64"/>
      <c r="P396" s="92">
        <f>J396*【積算根拠及び契約単価】!$R$21</f>
        <v>0</v>
      </c>
      <c r="Q396" s="93"/>
      <c r="R396" s="94"/>
      <c r="S396" s="92">
        <f>IF(H396=7,M396*【積算根拠及び契約単価】!$R$22,IF(H396=8,M396*【積算根拠及び契約単価】!$R$22,IF(H396=9,M396*【積算根拠及び契約単価】!$R$22,0)))</f>
        <v>0</v>
      </c>
      <c r="T396" s="93"/>
      <c r="U396" s="94"/>
      <c r="V396" s="92">
        <f>IF(H396=7,0,IF(H396=8,0,IF(H396=9,0,M396*【積算根拠及び契約単価】!$R$23)))</f>
        <v>0</v>
      </c>
      <c r="W396" s="93"/>
      <c r="X396" s="94"/>
      <c r="Y396" s="66">
        <f t="shared" si="13"/>
        <v>0</v>
      </c>
      <c r="Z396" s="66"/>
      <c r="AA396" s="66"/>
      <c r="AB396" s="66"/>
    </row>
    <row r="397" spans="1:29" ht="15" customHeight="1" x14ac:dyDescent="0.15">
      <c r="A397" s="30"/>
      <c r="B397" s="30"/>
      <c r="C397" s="1"/>
      <c r="E397" s="55" t="s">
        <v>16</v>
      </c>
      <c r="F397" s="56"/>
      <c r="G397" s="57"/>
      <c r="H397" s="95">
        <v>11</v>
      </c>
      <c r="I397" s="96"/>
      <c r="J397" s="62">
        <v>28</v>
      </c>
      <c r="K397" s="63"/>
      <c r="L397" s="64"/>
      <c r="M397" s="62">
        <v>87</v>
      </c>
      <c r="N397" s="63"/>
      <c r="O397" s="64"/>
      <c r="P397" s="92">
        <f>J397*【積算根拠及び契約単価】!$R$21</f>
        <v>0</v>
      </c>
      <c r="Q397" s="93"/>
      <c r="R397" s="94"/>
      <c r="S397" s="92">
        <f>IF(H397=7,M397*【積算根拠及び契約単価】!$R$22,IF(H397=8,M397*【積算根拠及び契約単価】!$R$22,IF(H397=9,M397*【積算根拠及び契約単価】!$R$22,0)))</f>
        <v>0</v>
      </c>
      <c r="T397" s="93"/>
      <c r="U397" s="94"/>
      <c r="V397" s="92">
        <f>IF(H397=7,0,IF(H397=8,0,IF(H397=9,0,M397*【積算根拠及び契約単価】!$R$23)))</f>
        <v>0</v>
      </c>
      <c r="W397" s="93"/>
      <c r="X397" s="94"/>
      <c r="Y397" s="66">
        <f t="shared" si="13"/>
        <v>0</v>
      </c>
      <c r="Z397" s="66"/>
      <c r="AA397" s="66"/>
      <c r="AB397" s="66"/>
    </row>
    <row r="398" spans="1:29" ht="15" customHeight="1" x14ac:dyDescent="0.15">
      <c r="A398" s="30"/>
      <c r="B398" s="30"/>
      <c r="C398" s="1"/>
      <c r="E398" s="55" t="s">
        <v>16</v>
      </c>
      <c r="F398" s="56"/>
      <c r="G398" s="57"/>
      <c r="H398" s="95">
        <v>12</v>
      </c>
      <c r="I398" s="96"/>
      <c r="J398" s="62">
        <v>28</v>
      </c>
      <c r="K398" s="63"/>
      <c r="L398" s="64"/>
      <c r="M398" s="62">
        <v>77</v>
      </c>
      <c r="N398" s="63"/>
      <c r="O398" s="64"/>
      <c r="P398" s="92">
        <f>J398*【積算根拠及び契約単価】!$R$21</f>
        <v>0</v>
      </c>
      <c r="Q398" s="93"/>
      <c r="R398" s="94"/>
      <c r="S398" s="92">
        <f>IF(H398=7,M398*【積算根拠及び契約単価】!$R$22,IF(H398=8,M398*【積算根拠及び契約単価】!$R$22,IF(H398=9,M398*【積算根拠及び契約単価】!$R$22,0)))</f>
        <v>0</v>
      </c>
      <c r="T398" s="93"/>
      <c r="U398" s="94"/>
      <c r="V398" s="92">
        <f>IF(H398=7,0,IF(H398=8,0,IF(H398=9,0,M398*【積算根拠及び契約単価】!$R$23)))</f>
        <v>0</v>
      </c>
      <c r="W398" s="93"/>
      <c r="X398" s="94"/>
      <c r="Y398" s="66">
        <f t="shared" si="13"/>
        <v>0</v>
      </c>
      <c r="Z398" s="66"/>
      <c r="AA398" s="66"/>
      <c r="AB398" s="66"/>
    </row>
    <row r="399" spans="1:29" ht="15" customHeight="1" x14ac:dyDescent="0.15">
      <c r="A399" s="30"/>
      <c r="B399" s="30"/>
      <c r="C399" s="1"/>
      <c r="E399" s="55" t="s">
        <v>26</v>
      </c>
      <c r="F399" s="56"/>
      <c r="G399" s="57"/>
      <c r="H399" s="95">
        <v>1</v>
      </c>
      <c r="I399" s="96"/>
      <c r="J399" s="62">
        <v>28</v>
      </c>
      <c r="K399" s="63"/>
      <c r="L399" s="64"/>
      <c r="M399" s="62">
        <v>80</v>
      </c>
      <c r="N399" s="63"/>
      <c r="O399" s="64"/>
      <c r="P399" s="92">
        <f>J399*【積算根拠及び契約単価】!$R$21</f>
        <v>0</v>
      </c>
      <c r="Q399" s="93"/>
      <c r="R399" s="94"/>
      <c r="S399" s="92">
        <f>IF(H399=7,M399*【積算根拠及び契約単価】!$R$22,IF(H399=8,M399*【積算根拠及び契約単価】!$R$22,IF(H399=9,M399*【積算根拠及び契約単価】!$R$22,0)))</f>
        <v>0</v>
      </c>
      <c r="T399" s="93"/>
      <c r="U399" s="94"/>
      <c r="V399" s="92">
        <f>IF(H399=7,0,IF(H399=8,0,IF(H399=9,0,M399*【積算根拠及び契約単価】!$R$23)))</f>
        <v>0</v>
      </c>
      <c r="W399" s="93"/>
      <c r="X399" s="94"/>
      <c r="Y399" s="66">
        <f t="shared" si="13"/>
        <v>0</v>
      </c>
      <c r="Z399" s="66"/>
      <c r="AA399" s="66"/>
      <c r="AB399" s="66"/>
    </row>
    <row r="400" spans="1:29" ht="15" customHeight="1" x14ac:dyDescent="0.15">
      <c r="A400" s="30"/>
      <c r="B400" s="30"/>
      <c r="C400" s="1"/>
      <c r="E400" s="55" t="s">
        <v>26</v>
      </c>
      <c r="F400" s="56"/>
      <c r="G400" s="57"/>
      <c r="H400" s="95">
        <v>2</v>
      </c>
      <c r="I400" s="96"/>
      <c r="J400" s="62">
        <v>28</v>
      </c>
      <c r="K400" s="63"/>
      <c r="L400" s="64"/>
      <c r="M400" s="62">
        <v>78</v>
      </c>
      <c r="N400" s="63"/>
      <c r="O400" s="64"/>
      <c r="P400" s="92">
        <f>J400*【積算根拠及び契約単価】!$R$21</f>
        <v>0</v>
      </c>
      <c r="Q400" s="93"/>
      <c r="R400" s="94"/>
      <c r="S400" s="92">
        <f>IF(H400=7,M400*【積算根拠及び契約単価】!$R$22,IF(H400=8,M400*【積算根拠及び契約単価】!$R$22,IF(H400=9,M400*【積算根拠及び契約単価】!$R$22,0)))</f>
        <v>0</v>
      </c>
      <c r="T400" s="93"/>
      <c r="U400" s="94"/>
      <c r="V400" s="92">
        <f>IF(H400=7,0,IF(H400=8,0,IF(H400=9,0,M400*【積算根拠及び契約単価】!$R$23)))</f>
        <v>0</v>
      </c>
      <c r="W400" s="93"/>
      <c r="X400" s="94"/>
      <c r="Y400" s="66">
        <f t="shared" si="13"/>
        <v>0</v>
      </c>
      <c r="Z400" s="66"/>
      <c r="AA400" s="66"/>
      <c r="AB400" s="66"/>
    </row>
    <row r="401" spans="1:28" ht="15" customHeight="1" x14ac:dyDescent="0.15">
      <c r="A401" s="30"/>
      <c r="B401" s="30"/>
      <c r="C401" s="1"/>
      <c r="E401" s="55" t="s">
        <v>26</v>
      </c>
      <c r="F401" s="56"/>
      <c r="G401" s="57"/>
      <c r="H401" s="95">
        <v>3</v>
      </c>
      <c r="I401" s="96"/>
      <c r="J401" s="62">
        <v>28</v>
      </c>
      <c r="K401" s="63"/>
      <c r="L401" s="64"/>
      <c r="M401" s="62">
        <v>88</v>
      </c>
      <c r="N401" s="63"/>
      <c r="O401" s="64"/>
      <c r="P401" s="92">
        <f>J401*【積算根拠及び契約単価】!$R$21</f>
        <v>0</v>
      </c>
      <c r="Q401" s="93"/>
      <c r="R401" s="94"/>
      <c r="S401" s="92">
        <f>IF(H401=7,M401*【積算根拠及び契約単価】!$R$22,IF(H401=8,M401*【積算根拠及び契約単価】!$R$22,IF(H401=9,M401*【積算根拠及び契約単価】!$R$22,0)))</f>
        <v>0</v>
      </c>
      <c r="T401" s="93"/>
      <c r="U401" s="94"/>
      <c r="V401" s="92">
        <f>IF(H401=7,0,IF(H401=8,0,IF(H401=9,0,M401*【積算根拠及び契約単価】!$R$23)))</f>
        <v>0</v>
      </c>
      <c r="W401" s="93"/>
      <c r="X401" s="94"/>
      <c r="Y401" s="66">
        <f t="shared" si="13"/>
        <v>0</v>
      </c>
      <c r="Z401" s="66"/>
      <c r="AA401" s="66"/>
      <c r="AB401" s="66"/>
    </row>
    <row r="402" spans="1:28" ht="15" customHeight="1" x14ac:dyDescent="0.15">
      <c r="A402" s="30"/>
      <c r="B402" s="30"/>
      <c r="C402" s="1"/>
      <c r="D402" s="30"/>
      <c r="E402" s="55" t="s">
        <v>26</v>
      </c>
      <c r="F402" s="56"/>
      <c r="G402" s="57"/>
      <c r="H402" s="95">
        <v>4</v>
      </c>
      <c r="I402" s="96"/>
      <c r="J402" s="62">
        <v>28</v>
      </c>
      <c r="K402" s="63"/>
      <c r="L402" s="64"/>
      <c r="M402" s="62">
        <v>85</v>
      </c>
      <c r="N402" s="63"/>
      <c r="O402" s="64"/>
      <c r="P402" s="92">
        <f>J402*【積算根拠及び契約単価】!$R$21</f>
        <v>0</v>
      </c>
      <c r="Q402" s="93"/>
      <c r="R402" s="94"/>
      <c r="S402" s="92">
        <f>IF(H402=7,M402*【積算根拠及び契約単価】!$R$22,IF(H402=8,M402*【積算根拠及び契約単価】!$R$22,IF(H402=9,M402*【積算根拠及び契約単価】!$R$22,0)))</f>
        <v>0</v>
      </c>
      <c r="T402" s="93"/>
      <c r="U402" s="94"/>
      <c r="V402" s="92">
        <f>IF(H402=7,0,IF(H402=8,0,IF(H402=9,0,M402*【積算根拠及び契約単価】!$R$23)))</f>
        <v>0</v>
      </c>
      <c r="W402" s="93"/>
      <c r="X402" s="94"/>
      <c r="Y402" s="66">
        <f t="shared" si="13"/>
        <v>0</v>
      </c>
      <c r="Z402" s="66"/>
      <c r="AA402" s="66"/>
      <c r="AB402" s="66"/>
    </row>
    <row r="403" spans="1:28" ht="15" customHeight="1" x14ac:dyDescent="0.15">
      <c r="A403" s="30"/>
      <c r="B403" s="30"/>
      <c r="C403" s="1"/>
      <c r="D403" s="30"/>
      <c r="E403" s="55" t="s">
        <v>26</v>
      </c>
      <c r="F403" s="56"/>
      <c r="G403" s="57"/>
      <c r="H403" s="95">
        <v>5</v>
      </c>
      <c r="I403" s="96"/>
      <c r="J403" s="62">
        <v>28</v>
      </c>
      <c r="K403" s="63"/>
      <c r="L403" s="64"/>
      <c r="M403" s="62">
        <v>94</v>
      </c>
      <c r="N403" s="63"/>
      <c r="O403" s="64"/>
      <c r="P403" s="92">
        <f>J403*【積算根拠及び契約単価】!$R$21</f>
        <v>0</v>
      </c>
      <c r="Q403" s="93"/>
      <c r="R403" s="94"/>
      <c r="S403" s="92">
        <f>IF(H403=7,M403*【積算根拠及び契約単価】!$R$22,IF(H403=8,M403*【積算根拠及び契約単価】!$R$22,IF(H403=9,M403*【積算根拠及び契約単価】!$R$22,0)))</f>
        <v>0</v>
      </c>
      <c r="T403" s="93"/>
      <c r="U403" s="94"/>
      <c r="V403" s="92">
        <f>IF(H403=7,0,IF(H403=8,0,IF(H403=9,0,M403*【積算根拠及び契約単価】!$R$23)))</f>
        <v>0</v>
      </c>
      <c r="W403" s="93"/>
      <c r="X403" s="94"/>
      <c r="Y403" s="66">
        <f t="shared" si="13"/>
        <v>0</v>
      </c>
      <c r="Z403" s="66"/>
      <c r="AA403" s="66"/>
      <c r="AB403" s="66"/>
    </row>
    <row r="404" spans="1:28" ht="15" customHeight="1" x14ac:dyDescent="0.15">
      <c r="A404" s="30"/>
      <c r="B404" s="30"/>
      <c r="C404" s="1"/>
      <c r="D404" s="30"/>
      <c r="E404" s="55" t="s">
        <v>26</v>
      </c>
      <c r="F404" s="56"/>
      <c r="G404" s="57"/>
      <c r="H404" s="95">
        <v>6</v>
      </c>
      <c r="I404" s="96"/>
      <c r="J404" s="62">
        <v>28</v>
      </c>
      <c r="K404" s="63"/>
      <c r="L404" s="64"/>
      <c r="M404" s="62">
        <v>80</v>
      </c>
      <c r="N404" s="63"/>
      <c r="O404" s="64"/>
      <c r="P404" s="92">
        <f>J404*【積算根拠及び契約単価】!$R$21</f>
        <v>0</v>
      </c>
      <c r="Q404" s="93"/>
      <c r="R404" s="94"/>
      <c r="S404" s="92">
        <f>IF(H404=7,M404*【積算根拠及び契約単価】!$R$22,IF(H404=8,M404*【積算根拠及び契約単価】!$R$22,IF(H404=9,M404*【積算根拠及び契約単価】!$R$22,0)))</f>
        <v>0</v>
      </c>
      <c r="T404" s="93"/>
      <c r="U404" s="94"/>
      <c r="V404" s="92">
        <f>IF(H404=7,0,IF(H404=8,0,IF(H404=9,0,M404*【積算根拠及び契約単価】!$R$23)))</f>
        <v>0</v>
      </c>
      <c r="W404" s="93"/>
      <c r="X404" s="94"/>
      <c r="Y404" s="66">
        <f t="shared" si="13"/>
        <v>0</v>
      </c>
      <c r="Z404" s="66"/>
      <c r="AA404" s="66"/>
      <c r="AB404" s="66"/>
    </row>
    <row r="405" spans="1:28" ht="15" customHeight="1" x14ac:dyDescent="0.15">
      <c r="A405" s="30"/>
      <c r="B405" s="30"/>
      <c r="C405" s="1"/>
      <c r="D405" s="30"/>
      <c r="E405" s="55" t="s">
        <v>26</v>
      </c>
      <c r="F405" s="56"/>
      <c r="G405" s="57"/>
      <c r="H405" s="95">
        <v>7</v>
      </c>
      <c r="I405" s="96"/>
      <c r="J405" s="62">
        <v>28</v>
      </c>
      <c r="K405" s="63"/>
      <c r="L405" s="64"/>
      <c r="M405" s="62">
        <v>85</v>
      </c>
      <c r="N405" s="63"/>
      <c r="O405" s="64"/>
      <c r="P405" s="92">
        <f>J405*【積算根拠及び契約単価】!$R$21</f>
        <v>0</v>
      </c>
      <c r="Q405" s="93"/>
      <c r="R405" s="94"/>
      <c r="S405" s="92">
        <f>IF(H405=7,M405*【積算根拠及び契約単価】!$R$22,IF(H405=8,M405*【積算根拠及び契約単価】!$R$22,IF(H405=9,M405*【積算根拠及び契約単価】!$R$22,0)))</f>
        <v>0</v>
      </c>
      <c r="T405" s="93"/>
      <c r="U405" s="94"/>
      <c r="V405" s="92">
        <f>IF(H405=7,0,IF(H405=8,0,IF(H405=9,0,M405*【積算根拠及び契約単価】!$R$23)))</f>
        <v>0</v>
      </c>
      <c r="W405" s="93"/>
      <c r="X405" s="94"/>
      <c r="Y405" s="123">
        <f t="shared" si="13"/>
        <v>0</v>
      </c>
      <c r="Z405" s="124"/>
      <c r="AA405" s="124"/>
      <c r="AB405" s="125"/>
    </row>
    <row r="406" spans="1:28" ht="15" customHeight="1" x14ac:dyDescent="0.15">
      <c r="A406" s="30"/>
      <c r="B406" s="30"/>
      <c r="C406" s="1"/>
      <c r="D406" s="30"/>
      <c r="E406" s="55" t="s">
        <v>26</v>
      </c>
      <c r="F406" s="56"/>
      <c r="G406" s="57"/>
      <c r="H406" s="95">
        <v>8</v>
      </c>
      <c r="I406" s="96"/>
      <c r="J406" s="62">
        <v>28</v>
      </c>
      <c r="K406" s="63"/>
      <c r="L406" s="64"/>
      <c r="M406" s="62">
        <v>91</v>
      </c>
      <c r="N406" s="63"/>
      <c r="O406" s="64"/>
      <c r="P406" s="92">
        <f>J406*【積算根拠及び契約単価】!$R$21</f>
        <v>0</v>
      </c>
      <c r="Q406" s="93"/>
      <c r="R406" s="94"/>
      <c r="S406" s="92">
        <f>IF(H406=7,M406*【積算根拠及び契約単価】!$R$22,IF(H406=8,M406*【積算根拠及び契約単価】!$R$22,IF(H406=9,M406*【積算根拠及び契約単価】!$R$22,0)))</f>
        <v>0</v>
      </c>
      <c r="T406" s="93"/>
      <c r="U406" s="94"/>
      <c r="V406" s="92">
        <f>IF(H406=7,0,IF(H406=8,0,IF(H406=9,0,M406*【積算根拠及び契約単価】!$R$23)))</f>
        <v>0</v>
      </c>
      <c r="W406" s="93"/>
      <c r="X406" s="94"/>
      <c r="Y406" s="66">
        <f t="shared" si="13"/>
        <v>0</v>
      </c>
      <c r="Z406" s="66"/>
      <c r="AA406" s="66"/>
      <c r="AB406" s="66"/>
    </row>
    <row r="407" spans="1:28" ht="15" customHeight="1" x14ac:dyDescent="0.15">
      <c r="A407" s="30"/>
      <c r="B407" s="30"/>
      <c r="C407" s="1"/>
      <c r="D407" s="30"/>
      <c r="E407" s="55" t="s">
        <v>26</v>
      </c>
      <c r="F407" s="56"/>
      <c r="G407" s="57"/>
      <c r="H407" s="95">
        <v>9</v>
      </c>
      <c r="I407" s="96"/>
      <c r="J407" s="62">
        <v>28</v>
      </c>
      <c r="K407" s="63"/>
      <c r="L407" s="64"/>
      <c r="M407" s="62">
        <v>81</v>
      </c>
      <c r="N407" s="63"/>
      <c r="O407" s="64"/>
      <c r="P407" s="92">
        <f>J407*【積算根拠及び契約単価】!$R$21</f>
        <v>0</v>
      </c>
      <c r="Q407" s="93"/>
      <c r="R407" s="94"/>
      <c r="S407" s="92">
        <f>IF(H407=7,M407*【積算根拠及び契約単価】!$R$22,IF(H407=8,M407*【積算根拠及び契約単価】!$R$22,IF(H407=9,M407*【積算根拠及び契約単価】!$R$22,0)))</f>
        <v>0</v>
      </c>
      <c r="T407" s="93"/>
      <c r="U407" s="94"/>
      <c r="V407" s="92">
        <f>IF(H407=7,0,IF(H407=8,0,IF(H407=9,0,M407*【積算根拠及び契約単価】!$R$23)))</f>
        <v>0</v>
      </c>
      <c r="W407" s="93"/>
      <c r="X407" s="94"/>
      <c r="Y407" s="66">
        <f t="shared" si="13"/>
        <v>0</v>
      </c>
      <c r="Z407" s="66"/>
      <c r="AA407" s="66"/>
      <c r="AB407" s="66"/>
    </row>
    <row r="408" spans="1:28" ht="15" customHeight="1" x14ac:dyDescent="0.15">
      <c r="A408" s="30"/>
      <c r="B408" s="30"/>
      <c r="C408" s="1"/>
      <c r="D408" s="30"/>
      <c r="E408" s="55" t="s">
        <v>26</v>
      </c>
      <c r="F408" s="56"/>
      <c r="G408" s="57"/>
      <c r="H408" s="95">
        <v>10</v>
      </c>
      <c r="I408" s="96"/>
      <c r="J408" s="62">
        <v>28</v>
      </c>
      <c r="K408" s="63"/>
      <c r="L408" s="64"/>
      <c r="M408" s="62">
        <v>88</v>
      </c>
      <c r="N408" s="63"/>
      <c r="O408" s="64"/>
      <c r="P408" s="92">
        <f>J408*【積算根拠及び契約単価】!$R$21</f>
        <v>0</v>
      </c>
      <c r="Q408" s="93"/>
      <c r="R408" s="94"/>
      <c r="S408" s="92">
        <f>IF(H408=7,M408*【積算根拠及び契約単価】!$R$22,IF(H408=8,M408*【積算根拠及び契約単価】!$R$22,IF(H408=9,M408*【積算根拠及び契約単価】!$R$22,0)))</f>
        <v>0</v>
      </c>
      <c r="T408" s="93"/>
      <c r="U408" s="94"/>
      <c r="V408" s="92">
        <f>IF(H408=7,0,IF(H408=8,0,IF(H408=9,0,M408*【積算根拠及び契約単価】!$R$23)))</f>
        <v>0</v>
      </c>
      <c r="W408" s="93"/>
      <c r="X408" s="94"/>
      <c r="Y408" s="66">
        <f t="shared" si="13"/>
        <v>0</v>
      </c>
      <c r="Z408" s="66"/>
      <c r="AA408" s="66"/>
      <c r="AB408" s="66"/>
    </row>
    <row r="409" spans="1:28" ht="15" customHeight="1" x14ac:dyDescent="0.15">
      <c r="A409" s="30"/>
      <c r="B409" s="30"/>
      <c r="C409" s="1"/>
      <c r="D409" s="30"/>
      <c r="E409" s="55" t="s">
        <v>26</v>
      </c>
      <c r="F409" s="56"/>
      <c r="G409" s="57"/>
      <c r="H409" s="95">
        <v>11</v>
      </c>
      <c r="I409" s="96"/>
      <c r="J409" s="62">
        <v>28</v>
      </c>
      <c r="K409" s="63"/>
      <c r="L409" s="64"/>
      <c r="M409" s="62">
        <v>95</v>
      </c>
      <c r="N409" s="63"/>
      <c r="O409" s="64"/>
      <c r="P409" s="92">
        <f>J409*【積算根拠及び契約単価】!$R$21</f>
        <v>0</v>
      </c>
      <c r="Q409" s="93"/>
      <c r="R409" s="94"/>
      <c r="S409" s="92">
        <f>IF(H409=7,M409*【積算根拠及び契約単価】!$R$22,IF(H409=8,M409*【積算根拠及び契約単価】!$R$22,IF(H409=9,M409*【積算根拠及び契約単価】!$R$22,0)))</f>
        <v>0</v>
      </c>
      <c r="T409" s="93"/>
      <c r="U409" s="94"/>
      <c r="V409" s="92">
        <f>IF(H409=7,0,IF(H409=8,0,IF(H409=9,0,M409*【積算根拠及び契約単価】!$R$23)))</f>
        <v>0</v>
      </c>
      <c r="W409" s="93"/>
      <c r="X409" s="94"/>
      <c r="Y409" s="66">
        <f t="shared" si="13"/>
        <v>0</v>
      </c>
      <c r="Z409" s="66"/>
      <c r="AA409" s="66"/>
      <c r="AB409" s="66"/>
    </row>
    <row r="410" spans="1:28" ht="15" customHeight="1" x14ac:dyDescent="0.15">
      <c r="A410" s="30"/>
      <c r="B410" s="30"/>
      <c r="C410" s="1"/>
      <c r="D410" s="30"/>
      <c r="E410" s="55" t="s">
        <v>26</v>
      </c>
      <c r="F410" s="56"/>
      <c r="G410" s="57"/>
      <c r="H410" s="95">
        <v>12</v>
      </c>
      <c r="I410" s="96"/>
      <c r="J410" s="62">
        <v>28</v>
      </c>
      <c r="K410" s="63"/>
      <c r="L410" s="64"/>
      <c r="M410" s="62">
        <v>80</v>
      </c>
      <c r="N410" s="63"/>
      <c r="O410" s="64"/>
      <c r="P410" s="92">
        <f>J410*【積算根拠及び契約単価】!$R$21</f>
        <v>0</v>
      </c>
      <c r="Q410" s="93"/>
      <c r="R410" s="94"/>
      <c r="S410" s="92">
        <f>IF(H410=7,M410*【積算根拠及び契約単価】!$R$22,IF(H410=8,M410*【積算根拠及び契約単価】!$R$22,IF(H410=9,M410*【積算根拠及び契約単価】!$R$22,0)))</f>
        <v>0</v>
      </c>
      <c r="T410" s="93"/>
      <c r="U410" s="94"/>
      <c r="V410" s="92">
        <f>IF(H410=7,0,IF(H410=8,0,IF(H410=9,0,M410*【積算根拠及び契約単価】!$R$23)))</f>
        <v>0</v>
      </c>
      <c r="W410" s="93"/>
      <c r="X410" s="94"/>
      <c r="Y410" s="66">
        <f t="shared" si="13"/>
        <v>0</v>
      </c>
      <c r="Z410" s="66"/>
      <c r="AA410" s="66"/>
      <c r="AB410" s="66"/>
    </row>
    <row r="411" spans="1:28" ht="15" customHeight="1" x14ac:dyDescent="0.15">
      <c r="A411" s="30"/>
      <c r="B411" s="30"/>
      <c r="C411" s="1"/>
      <c r="D411" s="30"/>
      <c r="E411" s="55" t="s">
        <v>31</v>
      </c>
      <c r="F411" s="56"/>
      <c r="G411" s="57"/>
      <c r="H411" s="95">
        <v>1</v>
      </c>
      <c r="I411" s="96"/>
      <c r="J411" s="62">
        <v>28</v>
      </c>
      <c r="K411" s="63"/>
      <c r="L411" s="64"/>
      <c r="M411" s="62">
        <v>80</v>
      </c>
      <c r="N411" s="63"/>
      <c r="O411" s="64"/>
      <c r="P411" s="92">
        <f>J411*【積算根拠及び契約単価】!$R$21</f>
        <v>0</v>
      </c>
      <c r="Q411" s="93"/>
      <c r="R411" s="94"/>
      <c r="S411" s="92">
        <f>IF(H411=7,M411*【積算根拠及び契約単価】!$R$22,IF(H411=8,M411*【積算根拠及び契約単価】!$R$22,IF(H411=9,M411*【積算根拠及び契約単価】!$R$22,0)))</f>
        <v>0</v>
      </c>
      <c r="T411" s="93"/>
      <c r="U411" s="94"/>
      <c r="V411" s="92">
        <f>IF(H411=7,0,IF(H411=8,0,IF(H411=9,0,M411*【積算根拠及び契約単価】!$R$23)))</f>
        <v>0</v>
      </c>
      <c r="W411" s="93"/>
      <c r="X411" s="94"/>
      <c r="Y411" s="66">
        <f t="shared" si="13"/>
        <v>0</v>
      </c>
      <c r="Z411" s="66"/>
      <c r="AA411" s="66"/>
      <c r="AB411" s="66"/>
    </row>
    <row r="412" spans="1:28" ht="15" customHeight="1" x14ac:dyDescent="0.15">
      <c r="A412" s="30"/>
      <c r="B412" s="30"/>
      <c r="C412" s="1"/>
      <c r="D412" s="30"/>
      <c r="E412" s="55" t="s">
        <v>31</v>
      </c>
      <c r="F412" s="56"/>
      <c r="G412" s="57"/>
      <c r="H412" s="95">
        <v>2</v>
      </c>
      <c r="I412" s="96"/>
      <c r="J412" s="62">
        <v>28</v>
      </c>
      <c r="K412" s="63"/>
      <c r="L412" s="64"/>
      <c r="M412" s="62">
        <v>78</v>
      </c>
      <c r="N412" s="63"/>
      <c r="O412" s="64"/>
      <c r="P412" s="92">
        <f>J412*【積算根拠及び契約単価】!$R$21</f>
        <v>0</v>
      </c>
      <c r="Q412" s="93"/>
      <c r="R412" s="94"/>
      <c r="S412" s="92">
        <f>IF(H412=7,M412*【積算根拠及び契約単価】!$R$22,IF(H412=8,M412*【積算根拠及び契約単価】!$R$22,IF(H412=9,M412*【積算根拠及び契約単価】!$R$22,0)))</f>
        <v>0</v>
      </c>
      <c r="T412" s="93"/>
      <c r="U412" s="94"/>
      <c r="V412" s="92">
        <f>IF(H412=7,0,IF(H412=8,0,IF(H412=9,0,M412*【積算根拠及び契約単価】!$R$23)))</f>
        <v>0</v>
      </c>
      <c r="W412" s="93"/>
      <c r="X412" s="94"/>
      <c r="Y412" s="66">
        <f t="shared" si="13"/>
        <v>0</v>
      </c>
      <c r="Z412" s="66"/>
      <c r="AA412" s="66"/>
      <c r="AB412" s="66"/>
    </row>
    <row r="413" spans="1:28" ht="15" customHeight="1" x14ac:dyDescent="0.15">
      <c r="A413" s="30"/>
      <c r="B413" s="30"/>
      <c r="C413" s="1"/>
      <c r="D413" s="30"/>
      <c r="E413" s="55" t="s">
        <v>31</v>
      </c>
      <c r="F413" s="56"/>
      <c r="G413" s="57"/>
      <c r="H413" s="95">
        <v>3</v>
      </c>
      <c r="I413" s="96"/>
      <c r="J413" s="62">
        <v>28</v>
      </c>
      <c r="K413" s="63"/>
      <c r="L413" s="64"/>
      <c r="M413" s="62">
        <v>88</v>
      </c>
      <c r="N413" s="63"/>
      <c r="O413" s="64"/>
      <c r="P413" s="92">
        <f>J413*【積算根拠及び契約単価】!$R$21</f>
        <v>0</v>
      </c>
      <c r="Q413" s="93"/>
      <c r="R413" s="94"/>
      <c r="S413" s="92">
        <f>IF(H413=7,M413*【積算根拠及び契約単価】!$R$22,IF(H413=8,M413*【積算根拠及び契約単価】!$R$22,IF(H413=9,M413*【積算根拠及び契約単価】!$R$22,0)))</f>
        <v>0</v>
      </c>
      <c r="T413" s="93"/>
      <c r="U413" s="94"/>
      <c r="V413" s="92">
        <f>IF(H413=7,0,IF(H413=8,0,IF(H413=9,0,M413*【積算根拠及び契約単価】!$R$23)))</f>
        <v>0</v>
      </c>
      <c r="W413" s="93"/>
      <c r="X413" s="94"/>
      <c r="Y413" s="66">
        <f t="shared" si="13"/>
        <v>0</v>
      </c>
      <c r="Z413" s="66"/>
      <c r="AA413" s="66"/>
      <c r="AB413" s="66"/>
    </row>
    <row r="414" spans="1:28" ht="15" customHeight="1" x14ac:dyDescent="0.15">
      <c r="A414" s="30"/>
      <c r="B414" s="30"/>
      <c r="C414" s="1"/>
      <c r="D414" s="30"/>
      <c r="E414" s="30"/>
      <c r="F414" s="3"/>
    </row>
    <row r="415" spans="1:28" ht="15" customHeight="1" x14ac:dyDescent="0.15">
      <c r="A415" s="30"/>
      <c r="B415" s="30"/>
      <c r="C415" s="1"/>
      <c r="D415" s="30"/>
      <c r="E415" s="30"/>
      <c r="F415" s="3"/>
      <c r="S415" s="62" t="s">
        <v>32</v>
      </c>
      <c r="T415" s="63"/>
      <c r="U415" s="63"/>
      <c r="V415" s="63"/>
      <c r="W415" s="63"/>
      <c r="X415" s="64"/>
      <c r="Y415" s="66">
        <f t="shared" ref="Y415" si="14">SUM(Y390:AB413)</f>
        <v>0</v>
      </c>
      <c r="Z415" s="66"/>
      <c r="AA415" s="66"/>
      <c r="AB415" s="66"/>
    </row>
    <row r="416" spans="1:28" ht="15" customHeight="1" x14ac:dyDescent="0.15">
      <c r="A416" s="30"/>
      <c r="B416" s="30"/>
      <c r="C416" s="1"/>
      <c r="D416" s="30"/>
      <c r="E416" s="30"/>
      <c r="F416" s="3"/>
    </row>
    <row r="417" spans="1:6" s="20" customFormat="1" ht="15" customHeight="1" x14ac:dyDescent="0.15">
      <c r="A417" s="35"/>
      <c r="B417" s="35"/>
      <c r="C417" s="35"/>
      <c r="D417" s="35"/>
      <c r="E417" s="35" t="s">
        <v>240</v>
      </c>
      <c r="F417" s="22"/>
    </row>
    <row r="418" spans="1:6" s="20" customFormat="1" ht="15" customHeight="1" x14ac:dyDescent="0.15">
      <c r="A418" s="35"/>
      <c r="B418" s="35"/>
      <c r="C418" s="35"/>
      <c r="D418" s="35"/>
      <c r="E418" s="35" t="s">
        <v>245</v>
      </c>
      <c r="F418" s="22"/>
    </row>
    <row r="419" spans="1:6" s="20" customFormat="1" ht="15" customHeight="1" x14ac:dyDescent="0.15">
      <c r="A419" s="35"/>
      <c r="B419" s="35"/>
      <c r="C419" s="35"/>
      <c r="D419" s="35"/>
      <c r="E419" s="35" t="s">
        <v>246</v>
      </c>
      <c r="F419" s="22"/>
    </row>
    <row r="420" spans="1:6" s="36" customFormat="1" ht="15" customHeight="1" x14ac:dyDescent="0.15">
      <c r="A420" s="34"/>
      <c r="B420" s="34"/>
      <c r="C420" s="34"/>
      <c r="D420" s="34"/>
      <c r="E420" s="34" t="s">
        <v>33</v>
      </c>
      <c r="F420" s="3"/>
    </row>
    <row r="421" spans="1:6" s="36" customFormat="1" ht="15" customHeight="1" x14ac:dyDescent="0.15">
      <c r="A421" s="34"/>
      <c r="B421" s="34"/>
      <c r="C421" s="34"/>
      <c r="D421" s="34"/>
      <c r="E421" s="34" t="s">
        <v>255</v>
      </c>
      <c r="F421" s="3"/>
    </row>
    <row r="422" spans="1:6" s="36" customFormat="1" ht="15" customHeight="1" x14ac:dyDescent="0.15">
      <c r="A422" s="34"/>
      <c r="B422" s="34"/>
      <c r="C422" s="34"/>
      <c r="D422" s="34"/>
      <c r="E422" s="34" t="s">
        <v>253</v>
      </c>
      <c r="F422" s="3"/>
    </row>
    <row r="423" spans="1:6" s="36" customFormat="1" ht="15" customHeight="1" x14ac:dyDescent="0.15">
      <c r="A423" s="34"/>
      <c r="B423" s="34"/>
      <c r="C423" s="34"/>
      <c r="D423" s="34"/>
      <c r="E423" s="34" t="s">
        <v>254</v>
      </c>
      <c r="F423" s="3"/>
    </row>
    <row r="424" spans="1:6" s="36" customFormat="1" ht="15" customHeight="1" x14ac:dyDescent="0.15">
      <c r="A424" s="34"/>
      <c r="B424" s="34"/>
      <c r="C424" s="34"/>
      <c r="E424" s="34" t="s">
        <v>133</v>
      </c>
      <c r="F424" s="3"/>
    </row>
    <row r="425" spans="1:6" s="36" customFormat="1" ht="15" customHeight="1" x14ac:dyDescent="0.15">
      <c r="A425" s="34"/>
      <c r="B425" s="34"/>
      <c r="C425" s="34"/>
      <c r="E425" s="36" t="s">
        <v>134</v>
      </c>
      <c r="F425" s="8"/>
    </row>
    <row r="426" spans="1:6" s="36" customFormat="1" ht="15" customHeight="1" x14ac:dyDescent="0.15">
      <c r="A426" s="34"/>
      <c r="B426" s="34"/>
      <c r="C426" s="34"/>
      <c r="E426" s="36" t="s">
        <v>135</v>
      </c>
      <c r="F426" s="8"/>
    </row>
    <row r="427" spans="1:6" s="36" customFormat="1" ht="15" customHeight="1" x14ac:dyDescent="0.15">
      <c r="A427" s="34"/>
      <c r="B427" s="34"/>
      <c r="C427" s="34"/>
      <c r="E427" s="36" t="s">
        <v>136</v>
      </c>
      <c r="F427" s="8"/>
    </row>
    <row r="428" spans="1:6" s="36" customFormat="1" ht="15" customHeight="1" x14ac:dyDescent="0.15">
      <c r="A428" s="34"/>
      <c r="B428" s="34"/>
      <c r="C428" s="34"/>
      <c r="E428" s="36" t="s">
        <v>137</v>
      </c>
      <c r="F428" s="8"/>
    </row>
    <row r="429" spans="1:6" s="36" customFormat="1" ht="15" customHeight="1" x14ac:dyDescent="0.15">
      <c r="A429" s="34"/>
      <c r="B429" s="34"/>
      <c r="C429" s="34"/>
      <c r="E429" s="20" t="s">
        <v>251</v>
      </c>
      <c r="F429" s="8"/>
    </row>
    <row r="430" spans="1:6" s="36" customFormat="1" ht="15" customHeight="1" x14ac:dyDescent="0.15">
      <c r="A430" s="34"/>
      <c r="B430" s="34"/>
      <c r="C430" s="34"/>
      <c r="D430" s="34"/>
      <c r="E430" s="35" t="s">
        <v>252</v>
      </c>
      <c r="F430" s="3"/>
    </row>
    <row r="431" spans="1:6" s="36" customFormat="1" ht="15" customHeight="1" x14ac:dyDescent="0.15">
      <c r="A431" s="34"/>
      <c r="B431" s="34"/>
      <c r="C431" s="34"/>
      <c r="D431" s="34"/>
      <c r="E431" s="35" t="s">
        <v>274</v>
      </c>
      <c r="F431" s="3"/>
    </row>
    <row r="433" spans="1:29" ht="15" customHeight="1" x14ac:dyDescent="0.15">
      <c r="A433" s="30"/>
      <c r="B433" s="30"/>
      <c r="C433" s="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</row>
    <row r="434" spans="1:29" ht="15" customHeight="1" x14ac:dyDescent="0.15">
      <c r="A434" s="30"/>
      <c r="B434" s="30"/>
      <c r="C434" s="1"/>
      <c r="D434" s="31" t="s">
        <v>126</v>
      </c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</row>
    <row r="435" spans="1:29" ht="15" customHeight="1" x14ac:dyDescent="0.15">
      <c r="A435" s="30"/>
      <c r="B435" s="30"/>
      <c r="C435" s="1"/>
      <c r="E435" s="30"/>
      <c r="F435" s="3"/>
    </row>
    <row r="436" spans="1:29" ht="15" customHeight="1" x14ac:dyDescent="0.15">
      <c r="A436" s="30"/>
      <c r="B436" s="30"/>
      <c r="C436" s="1"/>
      <c r="D436" s="30"/>
      <c r="E436" s="30"/>
      <c r="F436" s="3"/>
    </row>
    <row r="437" spans="1:29" ht="15" customHeight="1" x14ac:dyDescent="0.15">
      <c r="A437" s="30"/>
      <c r="B437" s="30"/>
      <c r="C437" s="1"/>
      <c r="D437" s="30"/>
      <c r="E437" s="37" t="s">
        <v>127</v>
      </c>
      <c r="F437" s="37"/>
      <c r="G437" s="37"/>
      <c r="H437" s="5" t="s">
        <v>128</v>
      </c>
      <c r="I437" s="103" t="s">
        <v>148</v>
      </c>
      <c r="J437" s="103"/>
      <c r="K437" s="103"/>
    </row>
    <row r="438" spans="1:29" ht="15" customHeight="1" x14ac:dyDescent="0.15">
      <c r="A438" s="30"/>
      <c r="B438" s="30"/>
      <c r="C438" s="1"/>
      <c r="D438" s="30"/>
      <c r="E438" s="37" t="s">
        <v>4</v>
      </c>
      <c r="F438" s="37"/>
      <c r="G438" s="37"/>
      <c r="H438" s="5" t="s">
        <v>128</v>
      </c>
      <c r="I438" s="122" t="s">
        <v>87</v>
      </c>
      <c r="J438" s="122"/>
      <c r="K438" s="122"/>
      <c r="L438" s="122"/>
      <c r="M438" s="122"/>
      <c r="N438" s="122"/>
      <c r="O438" s="122"/>
      <c r="P438" s="122"/>
    </row>
    <row r="439" spans="1:29" ht="15" customHeight="1" x14ac:dyDescent="0.15">
      <c r="A439" s="30"/>
      <c r="B439" s="30"/>
      <c r="C439" s="1"/>
      <c r="D439" s="30"/>
      <c r="E439" s="37" t="s">
        <v>6</v>
      </c>
      <c r="F439" s="37"/>
      <c r="G439" s="37"/>
      <c r="H439" s="5" t="s">
        <v>128</v>
      </c>
      <c r="I439" s="122" t="s">
        <v>130</v>
      </c>
      <c r="J439" s="122"/>
      <c r="K439" s="122"/>
      <c r="L439" s="122"/>
      <c r="M439" s="122"/>
      <c r="N439" s="122"/>
      <c r="O439" s="122"/>
      <c r="P439" s="122"/>
    </row>
    <row r="440" spans="1:29" ht="15" customHeight="1" x14ac:dyDescent="0.15">
      <c r="A440" s="30"/>
      <c r="B440" s="30"/>
      <c r="C440" s="1"/>
      <c r="D440" s="30"/>
      <c r="E440" s="30"/>
      <c r="F440" s="30"/>
      <c r="G440" s="5"/>
    </row>
    <row r="441" spans="1:29" ht="15" customHeight="1" x14ac:dyDescent="0.15">
      <c r="A441" s="30"/>
      <c r="B441" s="30"/>
      <c r="C441" s="1"/>
      <c r="D441" s="30"/>
      <c r="E441" s="104" t="s">
        <v>8</v>
      </c>
      <c r="F441" s="105"/>
      <c r="G441" s="105"/>
      <c r="H441" s="105"/>
      <c r="I441" s="106"/>
      <c r="J441" s="113" t="s">
        <v>131</v>
      </c>
      <c r="K441" s="114"/>
      <c r="L441" s="115"/>
      <c r="M441" s="113" t="s">
        <v>9</v>
      </c>
      <c r="N441" s="114"/>
      <c r="O441" s="115"/>
      <c r="P441" s="113" t="s">
        <v>132</v>
      </c>
      <c r="Q441" s="114"/>
      <c r="R441" s="115"/>
      <c r="S441" s="62" t="s">
        <v>11</v>
      </c>
      <c r="T441" s="63"/>
      <c r="U441" s="63"/>
      <c r="V441" s="63"/>
      <c r="W441" s="63"/>
      <c r="X441" s="64"/>
      <c r="Y441" s="40" t="s">
        <v>12</v>
      </c>
      <c r="Z441" s="40"/>
      <c r="AA441" s="40"/>
      <c r="AB441" s="40"/>
    </row>
    <row r="442" spans="1:29" ht="15" customHeight="1" x14ac:dyDescent="0.15">
      <c r="A442" s="30"/>
      <c r="B442" s="30"/>
      <c r="C442" s="1"/>
      <c r="D442" s="30"/>
      <c r="E442" s="107"/>
      <c r="F442" s="108"/>
      <c r="G442" s="108"/>
      <c r="H442" s="108"/>
      <c r="I442" s="109"/>
      <c r="J442" s="116"/>
      <c r="K442" s="117"/>
      <c r="L442" s="118"/>
      <c r="M442" s="116"/>
      <c r="N442" s="117"/>
      <c r="O442" s="118"/>
      <c r="P442" s="116"/>
      <c r="Q442" s="117"/>
      <c r="R442" s="118"/>
      <c r="S442" s="97" t="s">
        <v>46</v>
      </c>
      <c r="T442" s="98"/>
      <c r="U442" s="99"/>
      <c r="V442" s="97" t="s">
        <v>50</v>
      </c>
      <c r="W442" s="98"/>
      <c r="X442" s="99"/>
      <c r="Y442" s="40"/>
      <c r="Z442" s="40"/>
      <c r="AA442" s="40"/>
      <c r="AB442" s="40"/>
    </row>
    <row r="443" spans="1:29" ht="15" customHeight="1" x14ac:dyDescent="0.15">
      <c r="A443" s="30"/>
      <c r="B443" s="30"/>
      <c r="C443" s="1"/>
      <c r="D443" s="30"/>
      <c r="E443" s="110"/>
      <c r="F443" s="111"/>
      <c r="G443" s="111"/>
      <c r="H443" s="111"/>
      <c r="I443" s="112"/>
      <c r="J443" s="119"/>
      <c r="K443" s="120"/>
      <c r="L443" s="121"/>
      <c r="M443" s="119"/>
      <c r="N443" s="120"/>
      <c r="O443" s="121"/>
      <c r="P443" s="119"/>
      <c r="Q443" s="120"/>
      <c r="R443" s="121"/>
      <c r="S443" s="100"/>
      <c r="T443" s="101"/>
      <c r="U443" s="102"/>
      <c r="V443" s="100"/>
      <c r="W443" s="101"/>
      <c r="X443" s="102"/>
      <c r="Y443" s="40"/>
      <c r="Z443" s="40"/>
      <c r="AA443" s="40"/>
      <c r="AB443" s="40"/>
    </row>
    <row r="444" spans="1:29" ht="15" customHeight="1" x14ac:dyDescent="0.15">
      <c r="A444" s="30"/>
      <c r="B444" s="30"/>
      <c r="C444" s="1"/>
      <c r="D444" s="30"/>
      <c r="E444" s="55" t="s">
        <v>16</v>
      </c>
      <c r="F444" s="56"/>
      <c r="G444" s="57"/>
      <c r="H444" s="95">
        <v>4</v>
      </c>
      <c r="I444" s="96"/>
      <c r="J444" s="62">
        <v>25</v>
      </c>
      <c r="K444" s="63"/>
      <c r="L444" s="64"/>
      <c r="M444" s="62">
        <v>84</v>
      </c>
      <c r="N444" s="63"/>
      <c r="O444" s="64"/>
      <c r="P444" s="92">
        <f>J444*【積算根拠及び契約単価】!$R$21</f>
        <v>0</v>
      </c>
      <c r="Q444" s="93"/>
      <c r="R444" s="94"/>
      <c r="S444" s="92">
        <f>IF(H444=7,M444*【積算根拠及び契約単価】!$R$22,IF(H444=8,M444*【積算根拠及び契約単価】!$R$22,IF(H444=9,M444*【積算根拠及び契約単価】!$R$22,0)))</f>
        <v>0</v>
      </c>
      <c r="T444" s="93"/>
      <c r="U444" s="94"/>
      <c r="V444" s="92">
        <f>IF(H444=7,0,IF(H444=8,0,IF(H444=9,0,M444*【積算根拠及び契約単価】!$R$23)))</f>
        <v>0</v>
      </c>
      <c r="W444" s="93"/>
      <c r="X444" s="94"/>
      <c r="Y444" s="66">
        <f t="shared" ref="Y444:Y467" si="15">ROUNDDOWN(P444+S444+V444,0)</f>
        <v>0</v>
      </c>
      <c r="Z444" s="66"/>
      <c r="AA444" s="66"/>
      <c r="AB444" s="66"/>
      <c r="AC444" s="7"/>
    </row>
    <row r="445" spans="1:29" ht="15" customHeight="1" x14ac:dyDescent="0.15">
      <c r="A445" s="30"/>
      <c r="B445" s="30"/>
      <c r="C445" s="1"/>
      <c r="D445" s="30"/>
      <c r="E445" s="55" t="s">
        <v>16</v>
      </c>
      <c r="F445" s="56"/>
      <c r="G445" s="57"/>
      <c r="H445" s="95">
        <v>5</v>
      </c>
      <c r="I445" s="96"/>
      <c r="J445" s="62">
        <v>25</v>
      </c>
      <c r="K445" s="63"/>
      <c r="L445" s="64"/>
      <c r="M445" s="62">
        <v>80</v>
      </c>
      <c r="N445" s="63"/>
      <c r="O445" s="64"/>
      <c r="P445" s="92">
        <f>J445*【積算根拠及び契約単価】!$R$21</f>
        <v>0</v>
      </c>
      <c r="Q445" s="93"/>
      <c r="R445" s="94"/>
      <c r="S445" s="92">
        <f>IF(H445=7,M445*【積算根拠及び契約単価】!$R$22,IF(H445=8,M445*【積算根拠及び契約単価】!$R$22,IF(H445=9,M445*【積算根拠及び契約単価】!$R$22,0)))</f>
        <v>0</v>
      </c>
      <c r="T445" s="93"/>
      <c r="U445" s="94"/>
      <c r="V445" s="92">
        <f>IF(H445=7,0,IF(H445=8,0,IF(H445=9,0,M445*【積算根拠及び契約単価】!$R$23)))</f>
        <v>0</v>
      </c>
      <c r="W445" s="93"/>
      <c r="X445" s="94"/>
      <c r="Y445" s="66">
        <f t="shared" si="15"/>
        <v>0</v>
      </c>
      <c r="Z445" s="66"/>
      <c r="AA445" s="66"/>
      <c r="AB445" s="66"/>
    </row>
    <row r="446" spans="1:29" ht="15" customHeight="1" x14ac:dyDescent="0.15">
      <c r="A446" s="30"/>
      <c r="B446" s="30"/>
      <c r="C446" s="1"/>
      <c r="D446" s="30"/>
      <c r="E446" s="55" t="s">
        <v>16</v>
      </c>
      <c r="F446" s="56"/>
      <c r="G446" s="57"/>
      <c r="H446" s="95">
        <v>6</v>
      </c>
      <c r="I446" s="96"/>
      <c r="J446" s="62">
        <v>25</v>
      </c>
      <c r="K446" s="63"/>
      <c r="L446" s="64"/>
      <c r="M446" s="62">
        <v>73</v>
      </c>
      <c r="N446" s="63"/>
      <c r="O446" s="64"/>
      <c r="P446" s="92">
        <f>J446*【積算根拠及び契約単価】!$R$21</f>
        <v>0</v>
      </c>
      <c r="Q446" s="93"/>
      <c r="R446" s="94"/>
      <c r="S446" s="92">
        <f>IF(H446=7,M446*【積算根拠及び契約単価】!$R$22,IF(H446=8,M446*【積算根拠及び契約単価】!$R$22,IF(H446=9,M446*【積算根拠及び契約単価】!$R$22,0)))</f>
        <v>0</v>
      </c>
      <c r="T446" s="93"/>
      <c r="U446" s="94"/>
      <c r="V446" s="92">
        <f>IF(H446=7,0,IF(H446=8,0,IF(H446=9,0,M446*【積算根拠及び契約単価】!$R$23)))</f>
        <v>0</v>
      </c>
      <c r="W446" s="93"/>
      <c r="X446" s="94"/>
      <c r="Y446" s="66">
        <f t="shared" si="15"/>
        <v>0</v>
      </c>
      <c r="Z446" s="66"/>
      <c r="AA446" s="66"/>
      <c r="AB446" s="66"/>
    </row>
    <row r="447" spans="1:29" ht="15" customHeight="1" x14ac:dyDescent="0.15">
      <c r="A447" s="30"/>
      <c r="B447" s="30"/>
      <c r="C447" s="1"/>
      <c r="D447" s="30"/>
      <c r="E447" s="55" t="s">
        <v>16</v>
      </c>
      <c r="F447" s="56"/>
      <c r="G447" s="57"/>
      <c r="H447" s="95">
        <v>7</v>
      </c>
      <c r="I447" s="96"/>
      <c r="J447" s="62">
        <v>25</v>
      </c>
      <c r="K447" s="63"/>
      <c r="L447" s="64"/>
      <c r="M447" s="62">
        <v>85</v>
      </c>
      <c r="N447" s="63"/>
      <c r="O447" s="64"/>
      <c r="P447" s="92">
        <f>J447*【積算根拠及び契約単価】!$R$21</f>
        <v>0</v>
      </c>
      <c r="Q447" s="93"/>
      <c r="R447" s="94"/>
      <c r="S447" s="92">
        <f>IF(H447=7,M447*【積算根拠及び契約単価】!$R$22,IF(H447=8,M447*【積算根拠及び契約単価】!$R$22,IF(H447=9,M447*【積算根拠及び契約単価】!$R$22,0)))</f>
        <v>0</v>
      </c>
      <c r="T447" s="93"/>
      <c r="U447" s="94"/>
      <c r="V447" s="92">
        <f>IF(H447=7,0,IF(H447=8,0,IF(H447=9,0,M447*【積算根拠及び契約単価】!$R$23)))</f>
        <v>0</v>
      </c>
      <c r="W447" s="93"/>
      <c r="X447" s="94"/>
      <c r="Y447" s="66">
        <f t="shared" si="15"/>
        <v>0</v>
      </c>
      <c r="Z447" s="66"/>
      <c r="AA447" s="66"/>
      <c r="AB447" s="66"/>
    </row>
    <row r="448" spans="1:29" ht="15" customHeight="1" x14ac:dyDescent="0.15">
      <c r="A448" s="30"/>
      <c r="B448" s="30"/>
      <c r="C448" s="1"/>
      <c r="D448" s="30"/>
      <c r="E448" s="55" t="s">
        <v>16</v>
      </c>
      <c r="F448" s="56"/>
      <c r="G448" s="57"/>
      <c r="H448" s="95">
        <v>8</v>
      </c>
      <c r="I448" s="96"/>
      <c r="J448" s="62">
        <v>25</v>
      </c>
      <c r="K448" s="63"/>
      <c r="L448" s="64"/>
      <c r="M448" s="62">
        <v>82</v>
      </c>
      <c r="N448" s="63"/>
      <c r="O448" s="64"/>
      <c r="P448" s="92">
        <f>J448*【積算根拠及び契約単価】!$R$21</f>
        <v>0</v>
      </c>
      <c r="Q448" s="93"/>
      <c r="R448" s="94"/>
      <c r="S448" s="92">
        <f>IF(H448=7,M448*【積算根拠及び契約単価】!$R$22,IF(H448=8,M448*【積算根拠及び契約単価】!$R$22,IF(H448=9,M448*【積算根拠及び契約単価】!$R$22,0)))</f>
        <v>0</v>
      </c>
      <c r="T448" s="93"/>
      <c r="U448" s="94"/>
      <c r="V448" s="92">
        <f>IF(H448=7,0,IF(H448=8,0,IF(H448=9,0,M448*【積算根拠及び契約単価】!$R$23)))</f>
        <v>0</v>
      </c>
      <c r="W448" s="93"/>
      <c r="X448" s="94"/>
      <c r="Y448" s="66">
        <f t="shared" si="15"/>
        <v>0</v>
      </c>
      <c r="Z448" s="66"/>
      <c r="AA448" s="66"/>
      <c r="AB448" s="66"/>
    </row>
    <row r="449" spans="1:28" ht="15" customHeight="1" x14ac:dyDescent="0.15">
      <c r="A449" s="30"/>
      <c r="B449" s="30"/>
      <c r="C449" s="1"/>
      <c r="D449" s="30"/>
      <c r="E449" s="55" t="s">
        <v>16</v>
      </c>
      <c r="F449" s="56"/>
      <c r="G449" s="57"/>
      <c r="H449" s="95">
        <v>9</v>
      </c>
      <c r="I449" s="96"/>
      <c r="J449" s="62">
        <v>25</v>
      </c>
      <c r="K449" s="63"/>
      <c r="L449" s="64"/>
      <c r="M449" s="62">
        <v>80</v>
      </c>
      <c r="N449" s="63"/>
      <c r="O449" s="64"/>
      <c r="P449" s="92">
        <f>J449*【積算根拠及び契約単価】!$R$21</f>
        <v>0</v>
      </c>
      <c r="Q449" s="93"/>
      <c r="R449" s="94"/>
      <c r="S449" s="92">
        <f>IF(H449=7,M449*【積算根拠及び契約単価】!$R$22,IF(H449=8,M449*【積算根拠及び契約単価】!$R$22,IF(H449=9,M449*【積算根拠及び契約単価】!$R$22,0)))</f>
        <v>0</v>
      </c>
      <c r="T449" s="93"/>
      <c r="U449" s="94"/>
      <c r="V449" s="92">
        <f>IF(H449=7,0,IF(H449=8,0,IF(H449=9,0,M449*【積算根拠及び契約単価】!$R$23)))</f>
        <v>0</v>
      </c>
      <c r="W449" s="93"/>
      <c r="X449" s="94"/>
      <c r="Y449" s="66">
        <f t="shared" si="15"/>
        <v>0</v>
      </c>
      <c r="Z449" s="66"/>
      <c r="AA449" s="66"/>
      <c r="AB449" s="66"/>
    </row>
    <row r="450" spans="1:28" ht="15" customHeight="1" x14ac:dyDescent="0.15">
      <c r="A450" s="30"/>
      <c r="B450" s="30"/>
      <c r="C450" s="1"/>
      <c r="E450" s="55" t="s">
        <v>16</v>
      </c>
      <c r="F450" s="56"/>
      <c r="G450" s="57"/>
      <c r="H450" s="95">
        <v>10</v>
      </c>
      <c r="I450" s="96"/>
      <c r="J450" s="62">
        <v>25</v>
      </c>
      <c r="K450" s="63"/>
      <c r="L450" s="64"/>
      <c r="M450" s="62">
        <v>74</v>
      </c>
      <c r="N450" s="63"/>
      <c r="O450" s="64"/>
      <c r="P450" s="92">
        <f>J450*【積算根拠及び契約単価】!$R$21</f>
        <v>0</v>
      </c>
      <c r="Q450" s="93"/>
      <c r="R450" s="94"/>
      <c r="S450" s="92">
        <f>IF(H450=7,M450*【積算根拠及び契約単価】!$R$22,IF(H450=8,M450*【積算根拠及び契約単価】!$R$22,IF(H450=9,M450*【積算根拠及び契約単価】!$R$22,0)))</f>
        <v>0</v>
      </c>
      <c r="T450" s="93"/>
      <c r="U450" s="94"/>
      <c r="V450" s="92">
        <f>IF(H450=7,0,IF(H450=8,0,IF(H450=9,0,M450*【積算根拠及び契約単価】!$R$23)))</f>
        <v>0</v>
      </c>
      <c r="W450" s="93"/>
      <c r="X450" s="94"/>
      <c r="Y450" s="66">
        <f t="shared" si="15"/>
        <v>0</v>
      </c>
      <c r="Z450" s="66"/>
      <c r="AA450" s="66"/>
      <c r="AB450" s="66"/>
    </row>
    <row r="451" spans="1:28" ht="15" customHeight="1" x14ac:dyDescent="0.15">
      <c r="A451" s="30"/>
      <c r="B451" s="30"/>
      <c r="C451" s="1"/>
      <c r="E451" s="55" t="s">
        <v>16</v>
      </c>
      <c r="F451" s="56"/>
      <c r="G451" s="57"/>
      <c r="H451" s="95">
        <v>11</v>
      </c>
      <c r="I451" s="96"/>
      <c r="J451" s="62">
        <v>25</v>
      </c>
      <c r="K451" s="63"/>
      <c r="L451" s="64"/>
      <c r="M451" s="62">
        <v>83</v>
      </c>
      <c r="N451" s="63"/>
      <c r="O451" s="64"/>
      <c r="P451" s="92">
        <f>J451*【積算根拠及び契約単価】!$R$21</f>
        <v>0</v>
      </c>
      <c r="Q451" s="93"/>
      <c r="R451" s="94"/>
      <c r="S451" s="92">
        <f>IF(H451=7,M451*【積算根拠及び契約単価】!$R$22,IF(H451=8,M451*【積算根拠及び契約単価】!$R$22,IF(H451=9,M451*【積算根拠及び契約単価】!$R$22,0)))</f>
        <v>0</v>
      </c>
      <c r="T451" s="93"/>
      <c r="U451" s="94"/>
      <c r="V451" s="92">
        <f>IF(H451=7,0,IF(H451=8,0,IF(H451=9,0,M451*【積算根拠及び契約単価】!$R$23)))</f>
        <v>0</v>
      </c>
      <c r="W451" s="93"/>
      <c r="X451" s="94"/>
      <c r="Y451" s="66">
        <f t="shared" si="15"/>
        <v>0</v>
      </c>
      <c r="Z451" s="66"/>
      <c r="AA451" s="66"/>
      <c r="AB451" s="66"/>
    </row>
    <row r="452" spans="1:28" ht="15" customHeight="1" x14ac:dyDescent="0.15">
      <c r="A452" s="30"/>
      <c r="B452" s="30"/>
      <c r="C452" s="1"/>
      <c r="E452" s="55" t="s">
        <v>16</v>
      </c>
      <c r="F452" s="56"/>
      <c r="G452" s="57"/>
      <c r="H452" s="95">
        <v>12</v>
      </c>
      <c r="I452" s="96"/>
      <c r="J452" s="62">
        <v>25</v>
      </c>
      <c r="K452" s="63"/>
      <c r="L452" s="64"/>
      <c r="M452" s="62">
        <v>74</v>
      </c>
      <c r="N452" s="63"/>
      <c r="O452" s="64"/>
      <c r="P452" s="92">
        <f>J452*【積算根拠及び契約単価】!$R$21</f>
        <v>0</v>
      </c>
      <c r="Q452" s="93"/>
      <c r="R452" s="94"/>
      <c r="S452" s="92">
        <f>IF(H452=7,M452*【積算根拠及び契約単価】!$R$22,IF(H452=8,M452*【積算根拠及び契約単価】!$R$22,IF(H452=9,M452*【積算根拠及び契約単価】!$R$22,0)))</f>
        <v>0</v>
      </c>
      <c r="T452" s="93"/>
      <c r="U452" s="94"/>
      <c r="V452" s="92">
        <f>IF(H452=7,0,IF(H452=8,0,IF(H452=9,0,M452*【積算根拠及び契約単価】!$R$23)))</f>
        <v>0</v>
      </c>
      <c r="W452" s="93"/>
      <c r="X452" s="94"/>
      <c r="Y452" s="66">
        <f t="shared" si="15"/>
        <v>0</v>
      </c>
      <c r="Z452" s="66"/>
      <c r="AA452" s="66"/>
      <c r="AB452" s="66"/>
    </row>
    <row r="453" spans="1:28" ht="15" customHeight="1" x14ac:dyDescent="0.15">
      <c r="A453" s="30"/>
      <c r="B453" s="30"/>
      <c r="C453" s="1"/>
      <c r="E453" s="55" t="s">
        <v>26</v>
      </c>
      <c r="F453" s="56"/>
      <c r="G453" s="57"/>
      <c r="H453" s="95">
        <v>1</v>
      </c>
      <c r="I453" s="96"/>
      <c r="J453" s="62">
        <v>25</v>
      </c>
      <c r="K453" s="63"/>
      <c r="L453" s="64"/>
      <c r="M453" s="62">
        <v>80</v>
      </c>
      <c r="N453" s="63"/>
      <c r="O453" s="64"/>
      <c r="P453" s="92">
        <f>J453*【積算根拠及び契約単価】!$R$21</f>
        <v>0</v>
      </c>
      <c r="Q453" s="93"/>
      <c r="R453" s="94"/>
      <c r="S453" s="92">
        <f>IF(H453=7,M453*【積算根拠及び契約単価】!$R$22,IF(H453=8,M453*【積算根拠及び契約単価】!$R$22,IF(H453=9,M453*【積算根拠及び契約単価】!$R$22,0)))</f>
        <v>0</v>
      </c>
      <c r="T453" s="93"/>
      <c r="U453" s="94"/>
      <c r="V453" s="92">
        <f>IF(H453=7,0,IF(H453=8,0,IF(H453=9,0,M453*【積算根拠及び契約単価】!$R$23)))</f>
        <v>0</v>
      </c>
      <c r="W453" s="93"/>
      <c r="X453" s="94"/>
      <c r="Y453" s="66">
        <f t="shared" si="15"/>
        <v>0</v>
      </c>
      <c r="Z453" s="66"/>
      <c r="AA453" s="66"/>
      <c r="AB453" s="66"/>
    </row>
    <row r="454" spans="1:28" ht="15" customHeight="1" x14ac:dyDescent="0.15">
      <c r="A454" s="30"/>
      <c r="B454" s="30"/>
      <c r="C454" s="1"/>
      <c r="E454" s="55" t="s">
        <v>26</v>
      </c>
      <c r="F454" s="56"/>
      <c r="G454" s="57"/>
      <c r="H454" s="95">
        <v>2</v>
      </c>
      <c r="I454" s="96"/>
      <c r="J454" s="62">
        <v>25</v>
      </c>
      <c r="K454" s="63"/>
      <c r="L454" s="64"/>
      <c r="M454" s="62">
        <v>68</v>
      </c>
      <c r="N454" s="63"/>
      <c r="O454" s="64"/>
      <c r="P454" s="92">
        <f>J454*【積算根拠及び契約単価】!$R$21</f>
        <v>0</v>
      </c>
      <c r="Q454" s="93"/>
      <c r="R454" s="94"/>
      <c r="S454" s="92">
        <f>IF(H454=7,M454*【積算根拠及び契約単価】!$R$22,IF(H454=8,M454*【積算根拠及び契約単価】!$R$22,IF(H454=9,M454*【積算根拠及び契約単価】!$R$22,0)))</f>
        <v>0</v>
      </c>
      <c r="T454" s="93"/>
      <c r="U454" s="94"/>
      <c r="V454" s="92">
        <f>IF(H454=7,0,IF(H454=8,0,IF(H454=9,0,M454*【積算根拠及び契約単価】!$R$23)))</f>
        <v>0</v>
      </c>
      <c r="W454" s="93"/>
      <c r="X454" s="94"/>
      <c r="Y454" s="66">
        <f t="shared" si="15"/>
        <v>0</v>
      </c>
      <c r="Z454" s="66"/>
      <c r="AA454" s="66"/>
      <c r="AB454" s="66"/>
    </row>
    <row r="455" spans="1:28" ht="15" customHeight="1" x14ac:dyDescent="0.15">
      <c r="A455" s="30"/>
      <c r="B455" s="30"/>
      <c r="C455" s="1"/>
      <c r="E455" s="55" t="s">
        <v>26</v>
      </c>
      <c r="F455" s="56"/>
      <c r="G455" s="57"/>
      <c r="H455" s="95">
        <v>3</v>
      </c>
      <c r="I455" s="96"/>
      <c r="J455" s="62">
        <v>25</v>
      </c>
      <c r="K455" s="63"/>
      <c r="L455" s="64"/>
      <c r="M455" s="62">
        <v>75</v>
      </c>
      <c r="N455" s="63"/>
      <c r="O455" s="64"/>
      <c r="P455" s="92">
        <f>J455*【積算根拠及び契約単価】!$R$21</f>
        <v>0</v>
      </c>
      <c r="Q455" s="93"/>
      <c r="R455" s="94"/>
      <c r="S455" s="92">
        <f>IF(H455=7,M455*【積算根拠及び契約単価】!$R$22,IF(H455=8,M455*【積算根拠及び契約単価】!$R$22,IF(H455=9,M455*【積算根拠及び契約単価】!$R$22,0)))</f>
        <v>0</v>
      </c>
      <c r="T455" s="93"/>
      <c r="U455" s="94"/>
      <c r="V455" s="92">
        <f>IF(H455=7,0,IF(H455=8,0,IF(H455=9,0,M455*【積算根拠及び契約単価】!$R$23)))</f>
        <v>0</v>
      </c>
      <c r="W455" s="93"/>
      <c r="X455" s="94"/>
      <c r="Y455" s="66">
        <f t="shared" si="15"/>
        <v>0</v>
      </c>
      <c r="Z455" s="66"/>
      <c r="AA455" s="66"/>
      <c r="AB455" s="66"/>
    </row>
    <row r="456" spans="1:28" ht="15" customHeight="1" x14ac:dyDescent="0.15">
      <c r="A456" s="30"/>
      <c r="B456" s="30"/>
      <c r="C456" s="1"/>
      <c r="D456" s="30"/>
      <c r="E456" s="55" t="s">
        <v>26</v>
      </c>
      <c r="F456" s="56"/>
      <c r="G456" s="57"/>
      <c r="H456" s="95">
        <v>4</v>
      </c>
      <c r="I456" s="96"/>
      <c r="J456" s="62">
        <v>25</v>
      </c>
      <c r="K456" s="63"/>
      <c r="L456" s="64"/>
      <c r="M456" s="62">
        <v>73</v>
      </c>
      <c r="N456" s="63"/>
      <c r="O456" s="64"/>
      <c r="P456" s="92">
        <f>J456*【積算根拠及び契約単価】!$R$21</f>
        <v>0</v>
      </c>
      <c r="Q456" s="93"/>
      <c r="R456" s="94"/>
      <c r="S456" s="92">
        <f>IF(H456=7,M456*【積算根拠及び契約単価】!$R$22,IF(H456=8,M456*【積算根拠及び契約単価】!$R$22,IF(H456=9,M456*【積算根拠及び契約単価】!$R$22,0)))</f>
        <v>0</v>
      </c>
      <c r="T456" s="93"/>
      <c r="U456" s="94"/>
      <c r="V456" s="92">
        <f>IF(H456=7,0,IF(H456=8,0,IF(H456=9,0,M456*【積算根拠及び契約単価】!$R$23)))</f>
        <v>0</v>
      </c>
      <c r="W456" s="93"/>
      <c r="X456" s="94"/>
      <c r="Y456" s="66">
        <f t="shared" si="15"/>
        <v>0</v>
      </c>
      <c r="Z456" s="66"/>
      <c r="AA456" s="66"/>
      <c r="AB456" s="66"/>
    </row>
    <row r="457" spans="1:28" ht="15" customHeight="1" x14ac:dyDescent="0.15">
      <c r="A457" s="30"/>
      <c r="B457" s="30"/>
      <c r="C457" s="1"/>
      <c r="D457" s="30"/>
      <c r="E457" s="55" t="s">
        <v>26</v>
      </c>
      <c r="F457" s="56"/>
      <c r="G457" s="57"/>
      <c r="H457" s="95">
        <v>5</v>
      </c>
      <c r="I457" s="96"/>
      <c r="J457" s="62">
        <v>25</v>
      </c>
      <c r="K457" s="63"/>
      <c r="L457" s="64"/>
      <c r="M457" s="62">
        <v>81</v>
      </c>
      <c r="N457" s="63"/>
      <c r="O457" s="64"/>
      <c r="P457" s="92">
        <f>J457*【積算根拠及び契約単価】!$R$21</f>
        <v>0</v>
      </c>
      <c r="Q457" s="93"/>
      <c r="R457" s="94"/>
      <c r="S457" s="92">
        <f>IF(H457=7,M457*【積算根拠及び契約単価】!$R$22,IF(H457=8,M457*【積算根拠及び契約単価】!$R$22,IF(H457=9,M457*【積算根拠及び契約単価】!$R$22,0)))</f>
        <v>0</v>
      </c>
      <c r="T457" s="93"/>
      <c r="U457" s="94"/>
      <c r="V457" s="92">
        <f>IF(H457=7,0,IF(H457=8,0,IF(H457=9,0,M457*【積算根拠及び契約単価】!$R$23)))</f>
        <v>0</v>
      </c>
      <c r="W457" s="93"/>
      <c r="X457" s="94"/>
      <c r="Y457" s="66">
        <f t="shared" si="15"/>
        <v>0</v>
      </c>
      <c r="Z457" s="66"/>
      <c r="AA457" s="66"/>
      <c r="AB457" s="66"/>
    </row>
    <row r="458" spans="1:28" ht="15" customHeight="1" x14ac:dyDescent="0.15">
      <c r="A458" s="30"/>
      <c r="B458" s="30"/>
      <c r="C458" s="1"/>
      <c r="D458" s="30"/>
      <c r="E458" s="55" t="s">
        <v>26</v>
      </c>
      <c r="F458" s="56"/>
      <c r="G458" s="57"/>
      <c r="H458" s="95">
        <v>6</v>
      </c>
      <c r="I458" s="96"/>
      <c r="J458" s="62">
        <v>25</v>
      </c>
      <c r="K458" s="63"/>
      <c r="L458" s="64"/>
      <c r="M458" s="62">
        <v>68</v>
      </c>
      <c r="N458" s="63"/>
      <c r="O458" s="64"/>
      <c r="P458" s="92">
        <f>J458*【積算根拠及び契約単価】!$R$21</f>
        <v>0</v>
      </c>
      <c r="Q458" s="93"/>
      <c r="R458" s="94"/>
      <c r="S458" s="92">
        <f>IF(H458=7,M458*【積算根拠及び契約単価】!$R$22,IF(H458=8,M458*【積算根拠及び契約単価】!$R$22,IF(H458=9,M458*【積算根拠及び契約単価】!$R$22,0)))</f>
        <v>0</v>
      </c>
      <c r="T458" s="93"/>
      <c r="U458" s="94"/>
      <c r="V458" s="92">
        <f>IF(H458=7,0,IF(H458=8,0,IF(H458=9,0,M458*【積算根拠及び契約単価】!$R$23)))</f>
        <v>0</v>
      </c>
      <c r="W458" s="93"/>
      <c r="X458" s="94"/>
      <c r="Y458" s="66">
        <f t="shared" si="15"/>
        <v>0</v>
      </c>
      <c r="Z458" s="66"/>
      <c r="AA458" s="66"/>
      <c r="AB458" s="66"/>
    </row>
    <row r="459" spans="1:28" ht="15" customHeight="1" x14ac:dyDescent="0.15">
      <c r="A459" s="30"/>
      <c r="B459" s="30"/>
      <c r="C459" s="1"/>
      <c r="D459" s="30"/>
      <c r="E459" s="55" t="s">
        <v>26</v>
      </c>
      <c r="F459" s="56"/>
      <c r="G459" s="57"/>
      <c r="H459" s="95">
        <v>7</v>
      </c>
      <c r="I459" s="96"/>
      <c r="J459" s="62">
        <v>25</v>
      </c>
      <c r="K459" s="63"/>
      <c r="L459" s="64"/>
      <c r="M459" s="62">
        <v>74</v>
      </c>
      <c r="N459" s="63"/>
      <c r="O459" s="64"/>
      <c r="P459" s="92">
        <f>J459*【積算根拠及び契約単価】!$R$21</f>
        <v>0</v>
      </c>
      <c r="Q459" s="93"/>
      <c r="R459" s="94"/>
      <c r="S459" s="92">
        <f>IF(H459=7,M459*【積算根拠及び契約単価】!$R$22,IF(H459=8,M459*【積算根拠及び契約単価】!$R$22,IF(H459=9,M459*【積算根拠及び契約単価】!$R$22,0)))</f>
        <v>0</v>
      </c>
      <c r="T459" s="93"/>
      <c r="U459" s="94"/>
      <c r="V459" s="92">
        <f>IF(H459=7,0,IF(H459=8,0,IF(H459=9,0,M459*【積算根拠及び契約単価】!$R$23)))</f>
        <v>0</v>
      </c>
      <c r="W459" s="93"/>
      <c r="X459" s="94"/>
      <c r="Y459" s="123">
        <f t="shared" si="15"/>
        <v>0</v>
      </c>
      <c r="Z459" s="124"/>
      <c r="AA459" s="124"/>
      <c r="AB459" s="125"/>
    </row>
    <row r="460" spans="1:28" ht="15" customHeight="1" x14ac:dyDescent="0.15">
      <c r="A460" s="30"/>
      <c r="B460" s="30"/>
      <c r="C460" s="1"/>
      <c r="D460" s="30"/>
      <c r="E460" s="55" t="s">
        <v>26</v>
      </c>
      <c r="F460" s="56"/>
      <c r="G460" s="57"/>
      <c r="H460" s="95">
        <v>8</v>
      </c>
      <c r="I460" s="96"/>
      <c r="J460" s="62">
        <v>25</v>
      </c>
      <c r="K460" s="63"/>
      <c r="L460" s="64"/>
      <c r="M460" s="62">
        <v>78</v>
      </c>
      <c r="N460" s="63"/>
      <c r="O460" s="64"/>
      <c r="P460" s="92">
        <f>J460*【積算根拠及び契約単価】!$R$21</f>
        <v>0</v>
      </c>
      <c r="Q460" s="93"/>
      <c r="R460" s="94"/>
      <c r="S460" s="92">
        <f>IF(H460=7,M460*【積算根拠及び契約単価】!$R$22,IF(H460=8,M460*【積算根拠及び契約単価】!$R$22,IF(H460=9,M460*【積算根拠及び契約単価】!$R$22,0)))</f>
        <v>0</v>
      </c>
      <c r="T460" s="93"/>
      <c r="U460" s="94"/>
      <c r="V460" s="92">
        <f>IF(H460=7,0,IF(H460=8,0,IF(H460=9,0,M460*【積算根拠及び契約単価】!$R$23)))</f>
        <v>0</v>
      </c>
      <c r="W460" s="93"/>
      <c r="X460" s="94"/>
      <c r="Y460" s="66">
        <f t="shared" si="15"/>
        <v>0</v>
      </c>
      <c r="Z460" s="66"/>
      <c r="AA460" s="66"/>
      <c r="AB460" s="66"/>
    </row>
    <row r="461" spans="1:28" ht="15" customHeight="1" x14ac:dyDescent="0.15">
      <c r="A461" s="30"/>
      <c r="B461" s="30"/>
      <c r="C461" s="1"/>
      <c r="D461" s="30"/>
      <c r="E461" s="55" t="s">
        <v>26</v>
      </c>
      <c r="F461" s="56"/>
      <c r="G461" s="57"/>
      <c r="H461" s="95">
        <v>9</v>
      </c>
      <c r="I461" s="96"/>
      <c r="J461" s="62">
        <v>25</v>
      </c>
      <c r="K461" s="63"/>
      <c r="L461" s="64"/>
      <c r="M461" s="62">
        <v>69</v>
      </c>
      <c r="N461" s="63"/>
      <c r="O461" s="64"/>
      <c r="P461" s="92">
        <f>J461*【積算根拠及び契約単価】!$R$21</f>
        <v>0</v>
      </c>
      <c r="Q461" s="93"/>
      <c r="R461" s="94"/>
      <c r="S461" s="92">
        <f>IF(H461=7,M461*【積算根拠及び契約単価】!$R$22,IF(H461=8,M461*【積算根拠及び契約単価】!$R$22,IF(H461=9,M461*【積算根拠及び契約単価】!$R$22,0)))</f>
        <v>0</v>
      </c>
      <c r="T461" s="93"/>
      <c r="U461" s="94"/>
      <c r="V461" s="92">
        <f>IF(H461=7,0,IF(H461=8,0,IF(H461=9,0,M461*【積算根拠及び契約単価】!$R$23)))</f>
        <v>0</v>
      </c>
      <c r="W461" s="93"/>
      <c r="X461" s="94"/>
      <c r="Y461" s="66">
        <f t="shared" si="15"/>
        <v>0</v>
      </c>
      <c r="Z461" s="66"/>
      <c r="AA461" s="66"/>
      <c r="AB461" s="66"/>
    </row>
    <row r="462" spans="1:28" ht="15" customHeight="1" x14ac:dyDescent="0.15">
      <c r="A462" s="30"/>
      <c r="B462" s="30"/>
      <c r="C462" s="1"/>
      <c r="D462" s="30"/>
      <c r="E462" s="55" t="s">
        <v>26</v>
      </c>
      <c r="F462" s="56"/>
      <c r="G462" s="57"/>
      <c r="H462" s="95">
        <v>10</v>
      </c>
      <c r="I462" s="96"/>
      <c r="J462" s="62">
        <v>25</v>
      </c>
      <c r="K462" s="63"/>
      <c r="L462" s="64"/>
      <c r="M462" s="62">
        <v>74</v>
      </c>
      <c r="N462" s="63"/>
      <c r="O462" s="64"/>
      <c r="P462" s="92">
        <f>J462*【積算根拠及び契約単価】!$R$21</f>
        <v>0</v>
      </c>
      <c r="Q462" s="93"/>
      <c r="R462" s="94"/>
      <c r="S462" s="92">
        <f>IF(H462=7,M462*【積算根拠及び契約単価】!$R$22,IF(H462=8,M462*【積算根拠及び契約単価】!$R$22,IF(H462=9,M462*【積算根拠及び契約単価】!$R$22,0)))</f>
        <v>0</v>
      </c>
      <c r="T462" s="93"/>
      <c r="U462" s="94"/>
      <c r="V462" s="92">
        <f>IF(H462=7,0,IF(H462=8,0,IF(H462=9,0,M462*【積算根拠及び契約単価】!$R$23)))</f>
        <v>0</v>
      </c>
      <c r="W462" s="93"/>
      <c r="X462" s="94"/>
      <c r="Y462" s="66">
        <f t="shared" si="15"/>
        <v>0</v>
      </c>
      <c r="Z462" s="66"/>
      <c r="AA462" s="66"/>
      <c r="AB462" s="66"/>
    </row>
    <row r="463" spans="1:28" ht="15" customHeight="1" x14ac:dyDescent="0.15">
      <c r="A463" s="30"/>
      <c r="B463" s="30"/>
      <c r="C463" s="1"/>
      <c r="D463" s="30"/>
      <c r="E463" s="55" t="s">
        <v>26</v>
      </c>
      <c r="F463" s="56"/>
      <c r="G463" s="57"/>
      <c r="H463" s="95">
        <v>11</v>
      </c>
      <c r="I463" s="96"/>
      <c r="J463" s="62">
        <v>25</v>
      </c>
      <c r="K463" s="63"/>
      <c r="L463" s="64"/>
      <c r="M463" s="62">
        <v>80</v>
      </c>
      <c r="N463" s="63"/>
      <c r="O463" s="64"/>
      <c r="P463" s="92">
        <f>J463*【積算根拠及び契約単価】!$R$21</f>
        <v>0</v>
      </c>
      <c r="Q463" s="93"/>
      <c r="R463" s="94"/>
      <c r="S463" s="92">
        <f>IF(H463=7,M463*【積算根拠及び契約単価】!$R$22,IF(H463=8,M463*【積算根拠及び契約単価】!$R$22,IF(H463=9,M463*【積算根拠及び契約単価】!$R$22,0)))</f>
        <v>0</v>
      </c>
      <c r="T463" s="93"/>
      <c r="U463" s="94"/>
      <c r="V463" s="92">
        <f>IF(H463=7,0,IF(H463=8,0,IF(H463=9,0,M463*【積算根拠及び契約単価】!$R$23)))</f>
        <v>0</v>
      </c>
      <c r="W463" s="93"/>
      <c r="X463" s="94"/>
      <c r="Y463" s="66">
        <f t="shared" si="15"/>
        <v>0</v>
      </c>
      <c r="Z463" s="66"/>
      <c r="AA463" s="66"/>
      <c r="AB463" s="66"/>
    </row>
    <row r="464" spans="1:28" ht="15" customHeight="1" x14ac:dyDescent="0.15">
      <c r="A464" s="30"/>
      <c r="B464" s="30"/>
      <c r="C464" s="1"/>
      <c r="D464" s="30"/>
      <c r="E464" s="55" t="s">
        <v>26</v>
      </c>
      <c r="F464" s="56"/>
      <c r="G464" s="57"/>
      <c r="H464" s="95">
        <v>12</v>
      </c>
      <c r="I464" s="96"/>
      <c r="J464" s="62">
        <v>25</v>
      </c>
      <c r="K464" s="63"/>
      <c r="L464" s="64"/>
      <c r="M464" s="62">
        <v>68</v>
      </c>
      <c r="N464" s="63"/>
      <c r="O464" s="64"/>
      <c r="P464" s="92">
        <f>J464*【積算根拠及び契約単価】!$R$21</f>
        <v>0</v>
      </c>
      <c r="Q464" s="93"/>
      <c r="R464" s="94"/>
      <c r="S464" s="92">
        <f>IF(H464=7,M464*【積算根拠及び契約単価】!$R$22,IF(H464=8,M464*【積算根拠及び契約単価】!$R$22,IF(H464=9,M464*【積算根拠及び契約単価】!$R$22,0)))</f>
        <v>0</v>
      </c>
      <c r="T464" s="93"/>
      <c r="U464" s="94"/>
      <c r="V464" s="92">
        <f>IF(H464=7,0,IF(H464=8,0,IF(H464=9,0,M464*【積算根拠及び契約単価】!$R$23)))</f>
        <v>0</v>
      </c>
      <c r="W464" s="93"/>
      <c r="X464" s="94"/>
      <c r="Y464" s="66">
        <f t="shared" si="15"/>
        <v>0</v>
      </c>
      <c r="Z464" s="66"/>
      <c r="AA464" s="66"/>
      <c r="AB464" s="66"/>
    </row>
    <row r="465" spans="1:28" ht="15" customHeight="1" x14ac:dyDescent="0.15">
      <c r="A465" s="30"/>
      <c r="B465" s="30"/>
      <c r="C465" s="1"/>
      <c r="D465" s="30"/>
      <c r="E465" s="55" t="s">
        <v>31</v>
      </c>
      <c r="F465" s="56"/>
      <c r="G465" s="57"/>
      <c r="H465" s="95">
        <v>1</v>
      </c>
      <c r="I465" s="96"/>
      <c r="J465" s="62">
        <v>25</v>
      </c>
      <c r="K465" s="63"/>
      <c r="L465" s="64"/>
      <c r="M465" s="62">
        <v>80</v>
      </c>
      <c r="N465" s="63"/>
      <c r="O465" s="64"/>
      <c r="P465" s="92">
        <f>J465*【積算根拠及び契約単価】!$R$21</f>
        <v>0</v>
      </c>
      <c r="Q465" s="93"/>
      <c r="R465" s="94"/>
      <c r="S465" s="92">
        <f>IF(H465=7,M465*【積算根拠及び契約単価】!$R$22,IF(H465=8,M465*【積算根拠及び契約単価】!$R$22,IF(H465=9,M465*【積算根拠及び契約単価】!$R$22,0)))</f>
        <v>0</v>
      </c>
      <c r="T465" s="93"/>
      <c r="U465" s="94"/>
      <c r="V465" s="92">
        <f>IF(H465=7,0,IF(H465=8,0,IF(H465=9,0,M465*【積算根拠及び契約単価】!$R$23)))</f>
        <v>0</v>
      </c>
      <c r="W465" s="93"/>
      <c r="X465" s="94"/>
      <c r="Y465" s="66">
        <f t="shared" si="15"/>
        <v>0</v>
      </c>
      <c r="Z465" s="66"/>
      <c r="AA465" s="66"/>
      <c r="AB465" s="66"/>
    </row>
    <row r="466" spans="1:28" ht="15" customHeight="1" x14ac:dyDescent="0.15">
      <c r="A466" s="30"/>
      <c r="B466" s="30"/>
      <c r="C466" s="1"/>
      <c r="D466" s="30"/>
      <c r="E466" s="55" t="s">
        <v>31</v>
      </c>
      <c r="F466" s="56"/>
      <c r="G466" s="57"/>
      <c r="H466" s="95">
        <v>2</v>
      </c>
      <c r="I466" s="96"/>
      <c r="J466" s="62">
        <v>25</v>
      </c>
      <c r="K466" s="63"/>
      <c r="L466" s="64"/>
      <c r="M466" s="62">
        <v>68</v>
      </c>
      <c r="N466" s="63"/>
      <c r="O466" s="64"/>
      <c r="P466" s="92">
        <f>J466*【積算根拠及び契約単価】!$R$21</f>
        <v>0</v>
      </c>
      <c r="Q466" s="93"/>
      <c r="R466" s="94"/>
      <c r="S466" s="92">
        <f>IF(H466=7,M466*【積算根拠及び契約単価】!$R$22,IF(H466=8,M466*【積算根拠及び契約単価】!$R$22,IF(H466=9,M466*【積算根拠及び契約単価】!$R$22,0)))</f>
        <v>0</v>
      </c>
      <c r="T466" s="93"/>
      <c r="U466" s="94"/>
      <c r="V466" s="92">
        <f>IF(H466=7,0,IF(H466=8,0,IF(H466=9,0,M466*【積算根拠及び契約単価】!$R$23)))</f>
        <v>0</v>
      </c>
      <c r="W466" s="93"/>
      <c r="X466" s="94"/>
      <c r="Y466" s="66">
        <f t="shared" si="15"/>
        <v>0</v>
      </c>
      <c r="Z466" s="66"/>
      <c r="AA466" s="66"/>
      <c r="AB466" s="66"/>
    </row>
    <row r="467" spans="1:28" ht="15" customHeight="1" x14ac:dyDescent="0.15">
      <c r="A467" s="30"/>
      <c r="B467" s="30"/>
      <c r="C467" s="1"/>
      <c r="D467" s="30"/>
      <c r="E467" s="55" t="s">
        <v>31</v>
      </c>
      <c r="F467" s="56"/>
      <c r="G467" s="57"/>
      <c r="H467" s="95">
        <v>3</v>
      </c>
      <c r="I467" s="96"/>
      <c r="J467" s="62">
        <v>25</v>
      </c>
      <c r="K467" s="63"/>
      <c r="L467" s="64"/>
      <c r="M467" s="62">
        <v>75</v>
      </c>
      <c r="N467" s="63"/>
      <c r="O467" s="64"/>
      <c r="P467" s="92">
        <f>J467*【積算根拠及び契約単価】!$R$21</f>
        <v>0</v>
      </c>
      <c r="Q467" s="93"/>
      <c r="R467" s="94"/>
      <c r="S467" s="92">
        <f>IF(H467=7,M467*【積算根拠及び契約単価】!$R$22,IF(H467=8,M467*【積算根拠及び契約単価】!$R$22,IF(H467=9,M467*【積算根拠及び契約単価】!$R$22,0)))</f>
        <v>0</v>
      </c>
      <c r="T467" s="93"/>
      <c r="U467" s="94"/>
      <c r="V467" s="92">
        <f>IF(H467=7,0,IF(H467=8,0,IF(H467=9,0,M467*【積算根拠及び契約単価】!$R$23)))</f>
        <v>0</v>
      </c>
      <c r="W467" s="93"/>
      <c r="X467" s="94"/>
      <c r="Y467" s="66">
        <f t="shared" si="15"/>
        <v>0</v>
      </c>
      <c r="Z467" s="66"/>
      <c r="AA467" s="66"/>
      <c r="AB467" s="66"/>
    </row>
    <row r="468" spans="1:28" ht="15" customHeight="1" x14ac:dyDescent="0.15">
      <c r="A468" s="30"/>
      <c r="B468" s="30"/>
      <c r="C468" s="1"/>
      <c r="D468" s="30"/>
      <c r="E468" s="30"/>
      <c r="F468" s="3"/>
    </row>
    <row r="469" spans="1:28" ht="15" customHeight="1" x14ac:dyDescent="0.15">
      <c r="A469" s="30"/>
      <c r="B469" s="30"/>
      <c r="C469" s="1"/>
      <c r="D469" s="30"/>
      <c r="E469" s="30"/>
      <c r="F469" s="3"/>
      <c r="S469" s="62" t="s">
        <v>32</v>
      </c>
      <c r="T469" s="63"/>
      <c r="U469" s="63"/>
      <c r="V469" s="63"/>
      <c r="W469" s="63"/>
      <c r="X469" s="64"/>
      <c r="Y469" s="66">
        <f t="shared" ref="Y469" si="16">SUM(Y444:AB467)</f>
        <v>0</v>
      </c>
      <c r="Z469" s="66"/>
      <c r="AA469" s="66"/>
      <c r="AB469" s="66"/>
    </row>
    <row r="470" spans="1:28" ht="15" customHeight="1" x14ac:dyDescent="0.15">
      <c r="A470" s="30"/>
      <c r="B470" s="30"/>
      <c r="C470" s="1"/>
      <c r="D470" s="30"/>
      <c r="E470" s="30"/>
      <c r="F470" s="3"/>
    </row>
    <row r="471" spans="1:28" s="20" customFormat="1" ht="15" customHeight="1" x14ac:dyDescent="0.15">
      <c r="A471" s="35"/>
      <c r="B471" s="35"/>
      <c r="C471" s="35"/>
      <c r="D471" s="35"/>
      <c r="E471" s="35" t="s">
        <v>240</v>
      </c>
      <c r="F471" s="22"/>
    </row>
    <row r="472" spans="1:28" s="20" customFormat="1" ht="15" customHeight="1" x14ac:dyDescent="0.15">
      <c r="A472" s="35"/>
      <c r="B472" s="35"/>
      <c r="C472" s="35"/>
      <c r="D472" s="35"/>
      <c r="E472" s="35" t="s">
        <v>245</v>
      </c>
      <c r="F472" s="22"/>
    </row>
    <row r="473" spans="1:28" s="20" customFormat="1" ht="15" customHeight="1" x14ac:dyDescent="0.15">
      <c r="A473" s="35"/>
      <c r="B473" s="35"/>
      <c r="C473" s="35"/>
      <c r="D473" s="35"/>
      <c r="E473" s="35" t="s">
        <v>246</v>
      </c>
      <c r="F473" s="22"/>
    </row>
    <row r="474" spans="1:28" s="36" customFormat="1" ht="15" customHeight="1" x14ac:dyDescent="0.15">
      <c r="A474" s="34"/>
      <c r="B474" s="34"/>
      <c r="C474" s="34"/>
      <c r="D474" s="34"/>
      <c r="E474" s="34" t="s">
        <v>33</v>
      </c>
      <c r="F474" s="3"/>
    </row>
    <row r="475" spans="1:28" s="36" customFormat="1" ht="15" customHeight="1" x14ac:dyDescent="0.15">
      <c r="A475" s="34"/>
      <c r="B475" s="34"/>
      <c r="C475" s="34"/>
      <c r="D475" s="34"/>
      <c r="E475" s="34" t="s">
        <v>255</v>
      </c>
      <c r="F475" s="3"/>
    </row>
    <row r="476" spans="1:28" s="36" customFormat="1" ht="15" customHeight="1" x14ac:dyDescent="0.15">
      <c r="A476" s="34"/>
      <c r="B476" s="34"/>
      <c r="C476" s="34"/>
      <c r="D476" s="34"/>
      <c r="E476" s="34" t="s">
        <v>253</v>
      </c>
      <c r="F476" s="3"/>
    </row>
    <row r="477" spans="1:28" s="36" customFormat="1" ht="15" customHeight="1" x14ac:dyDescent="0.15">
      <c r="A477" s="34"/>
      <c r="B477" s="34"/>
      <c r="C477" s="34"/>
      <c r="D477" s="34"/>
      <c r="E477" s="34" t="s">
        <v>254</v>
      </c>
      <c r="F477" s="3"/>
    </row>
    <row r="478" spans="1:28" s="36" customFormat="1" ht="15" customHeight="1" x14ac:dyDescent="0.15">
      <c r="A478" s="34"/>
      <c r="B478" s="34"/>
      <c r="C478" s="34"/>
      <c r="E478" s="34" t="s">
        <v>133</v>
      </c>
      <c r="F478" s="3"/>
    </row>
    <row r="479" spans="1:28" s="36" customFormat="1" ht="15" customHeight="1" x14ac:dyDescent="0.15">
      <c r="A479" s="34"/>
      <c r="B479" s="34"/>
      <c r="C479" s="34"/>
      <c r="E479" s="36" t="s">
        <v>134</v>
      </c>
      <c r="F479" s="8"/>
    </row>
    <row r="480" spans="1:28" s="36" customFormat="1" ht="15" customHeight="1" x14ac:dyDescent="0.15">
      <c r="A480" s="34"/>
      <c r="B480" s="34"/>
      <c r="C480" s="34"/>
      <c r="E480" s="36" t="s">
        <v>135</v>
      </c>
      <c r="F480" s="8"/>
    </row>
    <row r="481" spans="1:28" s="36" customFormat="1" ht="15" customHeight="1" x14ac:dyDescent="0.15">
      <c r="A481" s="34"/>
      <c r="B481" s="34"/>
      <c r="C481" s="34"/>
      <c r="E481" s="36" t="s">
        <v>136</v>
      </c>
      <c r="F481" s="8"/>
    </row>
    <row r="482" spans="1:28" s="36" customFormat="1" ht="15" customHeight="1" x14ac:dyDescent="0.15">
      <c r="A482" s="34"/>
      <c r="B482" s="34"/>
      <c r="C482" s="34"/>
      <c r="E482" s="36" t="s">
        <v>137</v>
      </c>
      <c r="F482" s="8"/>
    </row>
    <row r="483" spans="1:28" s="36" customFormat="1" ht="15" customHeight="1" x14ac:dyDescent="0.15">
      <c r="A483" s="34"/>
      <c r="B483" s="34"/>
      <c r="C483" s="34"/>
      <c r="E483" s="20" t="s">
        <v>251</v>
      </c>
      <c r="F483" s="8"/>
    </row>
    <row r="484" spans="1:28" s="36" customFormat="1" ht="15" customHeight="1" x14ac:dyDescent="0.15">
      <c r="A484" s="34"/>
      <c r="B484" s="34"/>
      <c r="C484" s="34"/>
      <c r="D484" s="34"/>
      <c r="E484" s="35" t="s">
        <v>252</v>
      </c>
      <c r="F484" s="3"/>
    </row>
    <row r="485" spans="1:28" s="36" customFormat="1" ht="15" customHeight="1" x14ac:dyDescent="0.15">
      <c r="A485" s="34"/>
      <c r="B485" s="34"/>
      <c r="C485" s="34"/>
      <c r="D485" s="34"/>
      <c r="E485" s="35" t="s">
        <v>274</v>
      </c>
      <c r="F485" s="3"/>
    </row>
    <row r="486" spans="1:28" ht="15" customHeight="1" x14ac:dyDescent="0.15">
      <c r="A486" s="30"/>
      <c r="B486" s="30"/>
      <c r="C486" s="1"/>
      <c r="D486" s="30"/>
      <c r="E486" s="30"/>
      <c r="F486" s="3"/>
    </row>
    <row r="487" spans="1:28" ht="15" customHeight="1" x14ac:dyDescent="0.15">
      <c r="A487" s="30"/>
      <c r="B487" s="30"/>
      <c r="C487" s="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</row>
    <row r="488" spans="1:28" ht="15" customHeight="1" x14ac:dyDescent="0.15">
      <c r="A488" s="30"/>
      <c r="B488" s="30"/>
      <c r="C488" s="1"/>
      <c r="D488" s="31" t="s">
        <v>126</v>
      </c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</row>
    <row r="489" spans="1:28" ht="15" customHeight="1" x14ac:dyDescent="0.15">
      <c r="A489" s="30"/>
      <c r="B489" s="30"/>
      <c r="C489" s="1"/>
      <c r="E489" s="30"/>
      <c r="F489" s="3"/>
    </row>
    <row r="490" spans="1:28" ht="15" customHeight="1" x14ac:dyDescent="0.15">
      <c r="A490" s="30"/>
      <c r="B490" s="30"/>
      <c r="C490" s="1"/>
      <c r="D490" s="30"/>
      <c r="E490" s="30"/>
      <c r="F490" s="3"/>
    </row>
    <row r="491" spans="1:28" ht="15" customHeight="1" x14ac:dyDescent="0.15">
      <c r="A491" s="30"/>
      <c r="B491" s="30"/>
      <c r="C491" s="1"/>
      <c r="D491" s="30"/>
      <c r="E491" s="37" t="s">
        <v>127</v>
      </c>
      <c r="F491" s="37"/>
      <c r="G491" s="37"/>
      <c r="H491" s="5" t="s">
        <v>128</v>
      </c>
      <c r="I491" s="103" t="s">
        <v>149</v>
      </c>
      <c r="J491" s="103"/>
      <c r="K491" s="103"/>
    </row>
    <row r="492" spans="1:28" ht="15" customHeight="1" x14ac:dyDescent="0.15">
      <c r="A492" s="30"/>
      <c r="B492" s="30"/>
      <c r="C492" s="1"/>
      <c r="D492" s="30"/>
      <c r="E492" s="37" t="s">
        <v>4</v>
      </c>
      <c r="F492" s="37"/>
      <c r="G492" s="37"/>
      <c r="H492" s="5" t="s">
        <v>128</v>
      </c>
      <c r="I492" s="122" t="s">
        <v>90</v>
      </c>
      <c r="J492" s="122"/>
      <c r="K492" s="122"/>
      <c r="L492" s="122"/>
      <c r="M492" s="122"/>
      <c r="N492" s="122"/>
      <c r="O492" s="122"/>
      <c r="P492" s="122"/>
    </row>
    <row r="493" spans="1:28" ht="15" customHeight="1" x14ac:dyDescent="0.15">
      <c r="A493" s="30"/>
      <c r="B493" s="30"/>
      <c r="C493" s="1"/>
      <c r="D493" s="30"/>
      <c r="E493" s="37" t="s">
        <v>6</v>
      </c>
      <c r="F493" s="37"/>
      <c r="G493" s="37"/>
      <c r="H493" s="5" t="s">
        <v>128</v>
      </c>
      <c r="I493" s="122" t="s">
        <v>130</v>
      </c>
      <c r="J493" s="122"/>
      <c r="K493" s="122"/>
      <c r="L493" s="122"/>
      <c r="M493" s="122"/>
      <c r="N493" s="122"/>
      <c r="O493" s="122"/>
      <c r="P493" s="122"/>
    </row>
    <row r="494" spans="1:28" ht="15" customHeight="1" x14ac:dyDescent="0.15">
      <c r="A494" s="30"/>
      <c r="B494" s="30"/>
      <c r="C494" s="1"/>
      <c r="D494" s="30"/>
      <c r="E494" s="30"/>
      <c r="F494" s="30"/>
      <c r="G494" s="5"/>
    </row>
    <row r="495" spans="1:28" ht="15" customHeight="1" x14ac:dyDescent="0.15">
      <c r="A495" s="30"/>
      <c r="B495" s="30"/>
      <c r="C495" s="1"/>
      <c r="D495" s="30"/>
      <c r="E495" s="104" t="s">
        <v>8</v>
      </c>
      <c r="F495" s="105"/>
      <c r="G495" s="105"/>
      <c r="H495" s="105"/>
      <c r="I495" s="106"/>
      <c r="J495" s="113" t="s">
        <v>131</v>
      </c>
      <c r="K495" s="114"/>
      <c r="L495" s="115"/>
      <c r="M495" s="113" t="s">
        <v>9</v>
      </c>
      <c r="N495" s="114"/>
      <c r="O495" s="115"/>
      <c r="P495" s="113" t="s">
        <v>132</v>
      </c>
      <c r="Q495" s="114"/>
      <c r="R495" s="115"/>
      <c r="S495" s="62" t="s">
        <v>11</v>
      </c>
      <c r="T495" s="63"/>
      <c r="U495" s="63"/>
      <c r="V495" s="63"/>
      <c r="W495" s="63"/>
      <c r="X495" s="64"/>
      <c r="Y495" s="40" t="s">
        <v>12</v>
      </c>
      <c r="Z495" s="40"/>
      <c r="AA495" s="40"/>
      <c r="AB495" s="40"/>
    </row>
    <row r="496" spans="1:28" ht="15" customHeight="1" x14ac:dyDescent="0.15">
      <c r="A496" s="30"/>
      <c r="B496" s="30"/>
      <c r="C496" s="1"/>
      <c r="D496" s="30"/>
      <c r="E496" s="107"/>
      <c r="F496" s="108"/>
      <c r="G496" s="108"/>
      <c r="H496" s="108"/>
      <c r="I496" s="109"/>
      <c r="J496" s="116"/>
      <c r="K496" s="117"/>
      <c r="L496" s="118"/>
      <c r="M496" s="116"/>
      <c r="N496" s="117"/>
      <c r="O496" s="118"/>
      <c r="P496" s="116"/>
      <c r="Q496" s="117"/>
      <c r="R496" s="118"/>
      <c r="S496" s="97" t="s">
        <v>46</v>
      </c>
      <c r="T496" s="98"/>
      <c r="U496" s="99"/>
      <c r="V496" s="97" t="s">
        <v>50</v>
      </c>
      <c r="W496" s="98"/>
      <c r="X496" s="99"/>
      <c r="Y496" s="40"/>
      <c r="Z496" s="40"/>
      <c r="AA496" s="40"/>
      <c r="AB496" s="40"/>
    </row>
    <row r="497" spans="1:29" ht="15" customHeight="1" x14ac:dyDescent="0.15">
      <c r="A497" s="30"/>
      <c r="B497" s="30"/>
      <c r="C497" s="1"/>
      <c r="D497" s="30"/>
      <c r="E497" s="110"/>
      <c r="F497" s="111"/>
      <c r="G497" s="111"/>
      <c r="H497" s="111"/>
      <c r="I497" s="112"/>
      <c r="J497" s="119"/>
      <c r="K497" s="120"/>
      <c r="L497" s="121"/>
      <c r="M497" s="119"/>
      <c r="N497" s="120"/>
      <c r="O497" s="121"/>
      <c r="P497" s="119"/>
      <c r="Q497" s="120"/>
      <c r="R497" s="121"/>
      <c r="S497" s="100"/>
      <c r="T497" s="101"/>
      <c r="U497" s="102"/>
      <c r="V497" s="100"/>
      <c r="W497" s="101"/>
      <c r="X497" s="102"/>
      <c r="Y497" s="40"/>
      <c r="Z497" s="40"/>
      <c r="AA497" s="40"/>
      <c r="AB497" s="40"/>
    </row>
    <row r="498" spans="1:29" ht="15" customHeight="1" x14ac:dyDescent="0.15">
      <c r="A498" s="30"/>
      <c r="B498" s="30"/>
      <c r="C498" s="1"/>
      <c r="D498" s="30"/>
      <c r="E498" s="55" t="s">
        <v>16</v>
      </c>
      <c r="F498" s="56"/>
      <c r="G498" s="57"/>
      <c r="H498" s="95">
        <v>4</v>
      </c>
      <c r="I498" s="96"/>
      <c r="J498" s="62">
        <v>40</v>
      </c>
      <c r="K498" s="63"/>
      <c r="L498" s="64"/>
      <c r="M498" s="62">
        <v>219</v>
      </c>
      <c r="N498" s="63"/>
      <c r="O498" s="64"/>
      <c r="P498" s="92">
        <f>J498*【積算根拠及び契約単価】!$R$21</f>
        <v>0</v>
      </c>
      <c r="Q498" s="93"/>
      <c r="R498" s="94"/>
      <c r="S498" s="92">
        <f>IF(H498=7,M498*【積算根拠及び契約単価】!$R$22,IF(H498=8,M498*【積算根拠及び契約単価】!$R$22,IF(H498=9,M498*【積算根拠及び契約単価】!$R$22,0)))</f>
        <v>0</v>
      </c>
      <c r="T498" s="93"/>
      <c r="U498" s="94"/>
      <c r="V498" s="92">
        <f>IF(H498=7,0,IF(H498=8,0,IF(H498=9,0,M498*【積算根拠及び契約単価】!$R$23)))</f>
        <v>0</v>
      </c>
      <c r="W498" s="93"/>
      <c r="X498" s="94"/>
      <c r="Y498" s="66">
        <f t="shared" ref="Y498:Y521" si="17">ROUNDDOWN(P498+S498+V498,0)</f>
        <v>0</v>
      </c>
      <c r="Z498" s="66"/>
      <c r="AA498" s="66"/>
      <c r="AB498" s="66"/>
      <c r="AC498" s="7"/>
    </row>
    <row r="499" spans="1:29" ht="15" customHeight="1" x14ac:dyDescent="0.15">
      <c r="A499" s="30"/>
      <c r="B499" s="30"/>
      <c r="C499" s="1"/>
      <c r="D499" s="30"/>
      <c r="E499" s="55" t="s">
        <v>16</v>
      </c>
      <c r="F499" s="56"/>
      <c r="G499" s="57"/>
      <c r="H499" s="95">
        <v>5</v>
      </c>
      <c r="I499" s="96"/>
      <c r="J499" s="62">
        <v>40</v>
      </c>
      <c r="K499" s="63"/>
      <c r="L499" s="64"/>
      <c r="M499" s="62">
        <v>180</v>
      </c>
      <c r="N499" s="63"/>
      <c r="O499" s="64"/>
      <c r="P499" s="92">
        <f>J499*【積算根拠及び契約単価】!$R$21</f>
        <v>0</v>
      </c>
      <c r="Q499" s="93"/>
      <c r="R499" s="94"/>
      <c r="S499" s="92">
        <f>IF(H499=7,M499*【積算根拠及び契約単価】!$R$22,IF(H499=8,M499*【積算根拠及び契約単価】!$R$22,IF(H499=9,M499*【積算根拠及び契約単価】!$R$22,0)))</f>
        <v>0</v>
      </c>
      <c r="T499" s="93"/>
      <c r="U499" s="94"/>
      <c r="V499" s="92">
        <f>IF(H499=7,0,IF(H499=8,0,IF(H499=9,0,M499*【積算根拠及び契約単価】!$R$23)))</f>
        <v>0</v>
      </c>
      <c r="W499" s="93"/>
      <c r="X499" s="94"/>
      <c r="Y499" s="66">
        <f t="shared" si="17"/>
        <v>0</v>
      </c>
      <c r="Z499" s="66"/>
      <c r="AA499" s="66"/>
      <c r="AB499" s="66"/>
    </row>
    <row r="500" spans="1:29" ht="15" customHeight="1" x14ac:dyDescent="0.15">
      <c r="A500" s="30"/>
      <c r="B500" s="30"/>
      <c r="C500" s="1"/>
      <c r="D500" s="30"/>
      <c r="E500" s="55" t="s">
        <v>16</v>
      </c>
      <c r="F500" s="56"/>
      <c r="G500" s="57"/>
      <c r="H500" s="95">
        <v>6</v>
      </c>
      <c r="I500" s="96"/>
      <c r="J500" s="62">
        <v>40</v>
      </c>
      <c r="K500" s="63"/>
      <c r="L500" s="64"/>
      <c r="M500" s="62">
        <v>202</v>
      </c>
      <c r="N500" s="63"/>
      <c r="O500" s="64"/>
      <c r="P500" s="92">
        <f>J500*【積算根拠及び契約単価】!$R$21</f>
        <v>0</v>
      </c>
      <c r="Q500" s="93"/>
      <c r="R500" s="94"/>
      <c r="S500" s="92">
        <f>IF(H500=7,M500*【積算根拠及び契約単価】!$R$22,IF(H500=8,M500*【積算根拠及び契約単価】!$R$22,IF(H500=9,M500*【積算根拠及び契約単価】!$R$22,0)))</f>
        <v>0</v>
      </c>
      <c r="T500" s="93"/>
      <c r="U500" s="94"/>
      <c r="V500" s="92">
        <f>IF(H500=7,0,IF(H500=8,0,IF(H500=9,0,M500*【積算根拠及び契約単価】!$R$23)))</f>
        <v>0</v>
      </c>
      <c r="W500" s="93"/>
      <c r="X500" s="94"/>
      <c r="Y500" s="66">
        <f t="shared" si="17"/>
        <v>0</v>
      </c>
      <c r="Z500" s="66"/>
      <c r="AA500" s="66"/>
      <c r="AB500" s="66"/>
    </row>
    <row r="501" spans="1:29" ht="15" customHeight="1" x14ac:dyDescent="0.15">
      <c r="A501" s="30"/>
      <c r="B501" s="30"/>
      <c r="C501" s="1"/>
      <c r="D501" s="30"/>
      <c r="E501" s="55" t="s">
        <v>16</v>
      </c>
      <c r="F501" s="56"/>
      <c r="G501" s="57"/>
      <c r="H501" s="95">
        <v>7</v>
      </c>
      <c r="I501" s="96"/>
      <c r="J501" s="62">
        <v>40</v>
      </c>
      <c r="K501" s="63"/>
      <c r="L501" s="64"/>
      <c r="M501" s="62">
        <v>276</v>
      </c>
      <c r="N501" s="63"/>
      <c r="O501" s="64"/>
      <c r="P501" s="92">
        <f>J501*【積算根拠及び契約単価】!$R$21</f>
        <v>0</v>
      </c>
      <c r="Q501" s="93"/>
      <c r="R501" s="94"/>
      <c r="S501" s="92">
        <f>IF(H501=7,M501*【積算根拠及び契約単価】!$R$22,IF(H501=8,M501*【積算根拠及び契約単価】!$R$22,IF(H501=9,M501*【積算根拠及び契約単価】!$R$22,0)))</f>
        <v>0</v>
      </c>
      <c r="T501" s="93"/>
      <c r="U501" s="94"/>
      <c r="V501" s="92">
        <f>IF(H501=7,0,IF(H501=8,0,IF(H501=9,0,M501*【積算根拠及び契約単価】!$R$23)))</f>
        <v>0</v>
      </c>
      <c r="W501" s="93"/>
      <c r="X501" s="94"/>
      <c r="Y501" s="66">
        <f t="shared" si="17"/>
        <v>0</v>
      </c>
      <c r="Z501" s="66"/>
      <c r="AA501" s="66"/>
      <c r="AB501" s="66"/>
    </row>
    <row r="502" spans="1:29" ht="15" customHeight="1" x14ac:dyDescent="0.15">
      <c r="A502" s="30"/>
      <c r="B502" s="30"/>
      <c r="C502" s="1"/>
      <c r="D502" s="30"/>
      <c r="E502" s="55" t="s">
        <v>16</v>
      </c>
      <c r="F502" s="56"/>
      <c r="G502" s="57"/>
      <c r="H502" s="95">
        <v>8</v>
      </c>
      <c r="I502" s="96"/>
      <c r="J502" s="62">
        <v>40</v>
      </c>
      <c r="K502" s="63"/>
      <c r="L502" s="64"/>
      <c r="M502" s="62">
        <v>277</v>
      </c>
      <c r="N502" s="63"/>
      <c r="O502" s="64"/>
      <c r="P502" s="92">
        <f>J502*【積算根拠及び契約単価】!$R$21</f>
        <v>0</v>
      </c>
      <c r="Q502" s="93"/>
      <c r="R502" s="94"/>
      <c r="S502" s="92">
        <f>IF(H502=7,M502*【積算根拠及び契約単価】!$R$22,IF(H502=8,M502*【積算根拠及び契約単価】!$R$22,IF(H502=9,M502*【積算根拠及び契約単価】!$R$22,0)))</f>
        <v>0</v>
      </c>
      <c r="T502" s="93"/>
      <c r="U502" s="94"/>
      <c r="V502" s="92">
        <f>IF(H502=7,0,IF(H502=8,0,IF(H502=9,0,M502*【積算根拠及び契約単価】!$R$23)))</f>
        <v>0</v>
      </c>
      <c r="W502" s="93"/>
      <c r="X502" s="94"/>
      <c r="Y502" s="66">
        <f t="shared" si="17"/>
        <v>0</v>
      </c>
      <c r="Z502" s="66"/>
      <c r="AA502" s="66"/>
      <c r="AB502" s="66"/>
    </row>
    <row r="503" spans="1:29" ht="15" customHeight="1" x14ac:dyDescent="0.15">
      <c r="A503" s="30"/>
      <c r="B503" s="30"/>
      <c r="C503" s="1"/>
      <c r="D503" s="30"/>
      <c r="E503" s="55" t="s">
        <v>16</v>
      </c>
      <c r="F503" s="56"/>
      <c r="G503" s="57"/>
      <c r="H503" s="95">
        <v>9</v>
      </c>
      <c r="I503" s="96"/>
      <c r="J503" s="62">
        <v>40</v>
      </c>
      <c r="K503" s="63"/>
      <c r="L503" s="64"/>
      <c r="M503" s="62">
        <v>267</v>
      </c>
      <c r="N503" s="63"/>
      <c r="O503" s="64"/>
      <c r="P503" s="92">
        <f>J503*【積算根拠及び契約単価】!$R$21</f>
        <v>0</v>
      </c>
      <c r="Q503" s="93"/>
      <c r="R503" s="94"/>
      <c r="S503" s="92">
        <f>IF(H503=7,M503*【積算根拠及び契約単価】!$R$22,IF(H503=8,M503*【積算根拠及び契約単価】!$R$22,IF(H503=9,M503*【積算根拠及び契約単価】!$R$22,0)))</f>
        <v>0</v>
      </c>
      <c r="T503" s="93"/>
      <c r="U503" s="94"/>
      <c r="V503" s="92">
        <f>IF(H503=7,0,IF(H503=8,0,IF(H503=9,0,M503*【積算根拠及び契約単価】!$R$23)))</f>
        <v>0</v>
      </c>
      <c r="W503" s="93"/>
      <c r="X503" s="94"/>
      <c r="Y503" s="66">
        <f t="shared" si="17"/>
        <v>0</v>
      </c>
      <c r="Z503" s="66"/>
      <c r="AA503" s="66"/>
      <c r="AB503" s="66"/>
    </row>
    <row r="504" spans="1:29" ht="15" customHeight="1" x14ac:dyDescent="0.15">
      <c r="A504" s="30"/>
      <c r="B504" s="30"/>
      <c r="C504" s="1"/>
      <c r="E504" s="55" t="s">
        <v>16</v>
      </c>
      <c r="F504" s="56"/>
      <c r="G504" s="57"/>
      <c r="H504" s="95">
        <v>10</v>
      </c>
      <c r="I504" s="96"/>
      <c r="J504" s="62">
        <v>40</v>
      </c>
      <c r="K504" s="63"/>
      <c r="L504" s="64"/>
      <c r="M504" s="62">
        <v>270</v>
      </c>
      <c r="N504" s="63"/>
      <c r="O504" s="64"/>
      <c r="P504" s="92">
        <f>J504*【積算根拠及び契約単価】!$R$21</f>
        <v>0</v>
      </c>
      <c r="Q504" s="93"/>
      <c r="R504" s="94"/>
      <c r="S504" s="92">
        <f>IF(H504=7,M504*【積算根拠及び契約単価】!$R$22,IF(H504=8,M504*【積算根拠及び契約単価】!$R$22,IF(H504=9,M504*【積算根拠及び契約単価】!$R$22,0)))</f>
        <v>0</v>
      </c>
      <c r="T504" s="93"/>
      <c r="U504" s="94"/>
      <c r="V504" s="92">
        <f>IF(H504=7,0,IF(H504=8,0,IF(H504=9,0,M504*【積算根拠及び契約単価】!$R$23)))</f>
        <v>0</v>
      </c>
      <c r="W504" s="93"/>
      <c r="X504" s="94"/>
      <c r="Y504" s="66">
        <f t="shared" si="17"/>
        <v>0</v>
      </c>
      <c r="Z504" s="66"/>
      <c r="AA504" s="66"/>
      <c r="AB504" s="66"/>
    </row>
    <row r="505" spans="1:29" ht="15" customHeight="1" x14ac:dyDescent="0.15">
      <c r="A505" s="30"/>
      <c r="B505" s="30"/>
      <c r="C505" s="1"/>
      <c r="E505" s="55" t="s">
        <v>16</v>
      </c>
      <c r="F505" s="56"/>
      <c r="G505" s="57"/>
      <c r="H505" s="95">
        <v>11</v>
      </c>
      <c r="I505" s="96"/>
      <c r="J505" s="62">
        <v>40</v>
      </c>
      <c r="K505" s="63"/>
      <c r="L505" s="64"/>
      <c r="M505" s="62">
        <v>307</v>
      </c>
      <c r="N505" s="63"/>
      <c r="O505" s="64"/>
      <c r="P505" s="92">
        <f>J505*【積算根拠及び契約単価】!$R$21</f>
        <v>0</v>
      </c>
      <c r="Q505" s="93"/>
      <c r="R505" s="94"/>
      <c r="S505" s="92">
        <f>IF(H505=7,M505*【積算根拠及び契約単価】!$R$22,IF(H505=8,M505*【積算根拠及び契約単価】!$R$22,IF(H505=9,M505*【積算根拠及び契約単価】!$R$22,0)))</f>
        <v>0</v>
      </c>
      <c r="T505" s="93"/>
      <c r="U505" s="94"/>
      <c r="V505" s="92">
        <f>IF(H505=7,0,IF(H505=8,0,IF(H505=9,0,M505*【積算根拠及び契約単価】!$R$23)))</f>
        <v>0</v>
      </c>
      <c r="W505" s="93"/>
      <c r="X505" s="94"/>
      <c r="Y505" s="66">
        <f t="shared" si="17"/>
        <v>0</v>
      </c>
      <c r="Z505" s="66"/>
      <c r="AA505" s="66"/>
      <c r="AB505" s="66"/>
    </row>
    <row r="506" spans="1:29" ht="15" customHeight="1" x14ac:dyDescent="0.15">
      <c r="A506" s="30"/>
      <c r="B506" s="30"/>
      <c r="C506" s="1"/>
      <c r="E506" s="55" t="s">
        <v>16</v>
      </c>
      <c r="F506" s="56"/>
      <c r="G506" s="57"/>
      <c r="H506" s="95">
        <v>12</v>
      </c>
      <c r="I506" s="96"/>
      <c r="J506" s="62">
        <v>40</v>
      </c>
      <c r="K506" s="63"/>
      <c r="L506" s="64"/>
      <c r="M506" s="62">
        <v>321</v>
      </c>
      <c r="N506" s="63"/>
      <c r="O506" s="64"/>
      <c r="P506" s="92">
        <f>J506*【積算根拠及び契約単価】!$R$21</f>
        <v>0</v>
      </c>
      <c r="Q506" s="93"/>
      <c r="R506" s="94"/>
      <c r="S506" s="92">
        <f>IF(H506=7,M506*【積算根拠及び契約単価】!$R$22,IF(H506=8,M506*【積算根拠及び契約単価】!$R$22,IF(H506=9,M506*【積算根拠及び契約単価】!$R$22,0)))</f>
        <v>0</v>
      </c>
      <c r="T506" s="93"/>
      <c r="U506" s="94"/>
      <c r="V506" s="92">
        <f>IF(H506=7,0,IF(H506=8,0,IF(H506=9,0,M506*【積算根拠及び契約単価】!$R$23)))</f>
        <v>0</v>
      </c>
      <c r="W506" s="93"/>
      <c r="X506" s="94"/>
      <c r="Y506" s="66">
        <f t="shared" si="17"/>
        <v>0</v>
      </c>
      <c r="Z506" s="66"/>
      <c r="AA506" s="66"/>
      <c r="AB506" s="66"/>
    </row>
    <row r="507" spans="1:29" ht="15" customHeight="1" x14ac:dyDescent="0.15">
      <c r="A507" s="30"/>
      <c r="B507" s="30"/>
      <c r="C507" s="1"/>
      <c r="E507" s="55" t="s">
        <v>26</v>
      </c>
      <c r="F507" s="56"/>
      <c r="G507" s="57"/>
      <c r="H507" s="95">
        <v>1</v>
      </c>
      <c r="I507" s="96"/>
      <c r="J507" s="62">
        <v>40</v>
      </c>
      <c r="K507" s="63"/>
      <c r="L507" s="64"/>
      <c r="M507" s="62">
        <v>304</v>
      </c>
      <c r="N507" s="63"/>
      <c r="O507" s="64"/>
      <c r="P507" s="92">
        <f>J507*【積算根拠及び契約単価】!$R$21</f>
        <v>0</v>
      </c>
      <c r="Q507" s="93"/>
      <c r="R507" s="94"/>
      <c r="S507" s="92">
        <f>IF(H507=7,M507*【積算根拠及び契約単価】!$R$22,IF(H507=8,M507*【積算根拠及び契約単価】!$R$22,IF(H507=9,M507*【積算根拠及び契約単価】!$R$22,0)))</f>
        <v>0</v>
      </c>
      <c r="T507" s="93"/>
      <c r="U507" s="94"/>
      <c r="V507" s="92">
        <f>IF(H507=7,0,IF(H507=8,0,IF(H507=9,0,M507*【積算根拠及び契約単価】!$R$23)))</f>
        <v>0</v>
      </c>
      <c r="W507" s="93"/>
      <c r="X507" s="94"/>
      <c r="Y507" s="66">
        <f t="shared" si="17"/>
        <v>0</v>
      </c>
      <c r="Z507" s="66"/>
      <c r="AA507" s="66"/>
      <c r="AB507" s="66"/>
    </row>
    <row r="508" spans="1:29" ht="15" customHeight="1" x14ac:dyDescent="0.15">
      <c r="A508" s="30"/>
      <c r="B508" s="30"/>
      <c r="C508" s="1"/>
      <c r="E508" s="55" t="s">
        <v>26</v>
      </c>
      <c r="F508" s="56"/>
      <c r="G508" s="57"/>
      <c r="H508" s="95">
        <v>2</v>
      </c>
      <c r="I508" s="96"/>
      <c r="J508" s="62">
        <v>40</v>
      </c>
      <c r="K508" s="63"/>
      <c r="L508" s="64"/>
      <c r="M508" s="62">
        <v>300</v>
      </c>
      <c r="N508" s="63"/>
      <c r="O508" s="64"/>
      <c r="P508" s="92">
        <f>J508*【積算根拠及び契約単価】!$R$21</f>
        <v>0</v>
      </c>
      <c r="Q508" s="93"/>
      <c r="R508" s="94"/>
      <c r="S508" s="92">
        <f>IF(H508=7,M508*【積算根拠及び契約単価】!$R$22,IF(H508=8,M508*【積算根拠及び契約単価】!$R$22,IF(H508=9,M508*【積算根拠及び契約単価】!$R$22,0)))</f>
        <v>0</v>
      </c>
      <c r="T508" s="93"/>
      <c r="U508" s="94"/>
      <c r="V508" s="92">
        <f>IF(H508=7,0,IF(H508=8,0,IF(H508=9,0,M508*【積算根拠及び契約単価】!$R$23)))</f>
        <v>0</v>
      </c>
      <c r="W508" s="93"/>
      <c r="X508" s="94"/>
      <c r="Y508" s="66">
        <f t="shared" si="17"/>
        <v>0</v>
      </c>
      <c r="Z508" s="66"/>
      <c r="AA508" s="66"/>
      <c r="AB508" s="66"/>
    </row>
    <row r="509" spans="1:29" ht="15" customHeight="1" x14ac:dyDescent="0.15">
      <c r="A509" s="30"/>
      <c r="B509" s="30"/>
      <c r="C509" s="1"/>
      <c r="E509" s="55" t="s">
        <v>26</v>
      </c>
      <c r="F509" s="56"/>
      <c r="G509" s="57"/>
      <c r="H509" s="95">
        <v>3</v>
      </c>
      <c r="I509" s="96"/>
      <c r="J509" s="62">
        <v>40</v>
      </c>
      <c r="K509" s="63"/>
      <c r="L509" s="64"/>
      <c r="M509" s="62">
        <v>312</v>
      </c>
      <c r="N509" s="63"/>
      <c r="O509" s="64"/>
      <c r="P509" s="92">
        <f>J509*【積算根拠及び契約単価】!$R$21</f>
        <v>0</v>
      </c>
      <c r="Q509" s="93"/>
      <c r="R509" s="94"/>
      <c r="S509" s="92">
        <f>IF(H509=7,M509*【積算根拠及び契約単価】!$R$22,IF(H509=8,M509*【積算根拠及び契約単価】!$R$22,IF(H509=9,M509*【積算根拠及び契約単価】!$R$22,0)))</f>
        <v>0</v>
      </c>
      <c r="T509" s="93"/>
      <c r="U509" s="94"/>
      <c r="V509" s="92">
        <f>IF(H509=7,0,IF(H509=8,0,IF(H509=9,0,M509*【積算根拠及び契約単価】!$R$23)))</f>
        <v>0</v>
      </c>
      <c r="W509" s="93"/>
      <c r="X509" s="94"/>
      <c r="Y509" s="66">
        <f t="shared" si="17"/>
        <v>0</v>
      </c>
      <c r="Z509" s="66"/>
      <c r="AA509" s="66"/>
      <c r="AB509" s="66"/>
    </row>
    <row r="510" spans="1:29" ht="15" customHeight="1" x14ac:dyDescent="0.15">
      <c r="A510" s="30"/>
      <c r="B510" s="30"/>
      <c r="C510" s="1"/>
      <c r="D510" s="30"/>
      <c r="E510" s="55" t="s">
        <v>26</v>
      </c>
      <c r="F510" s="56"/>
      <c r="G510" s="57"/>
      <c r="H510" s="95">
        <v>4</v>
      </c>
      <c r="I510" s="96"/>
      <c r="J510" s="62">
        <v>40</v>
      </c>
      <c r="K510" s="63"/>
      <c r="L510" s="64"/>
      <c r="M510" s="62">
        <v>343</v>
      </c>
      <c r="N510" s="63"/>
      <c r="O510" s="64"/>
      <c r="P510" s="92">
        <f>J510*【積算根拠及び契約単価】!$R$21</f>
        <v>0</v>
      </c>
      <c r="Q510" s="93"/>
      <c r="R510" s="94"/>
      <c r="S510" s="92">
        <f>IF(H510=7,M510*【積算根拠及び契約単価】!$R$22,IF(H510=8,M510*【積算根拠及び契約単価】!$R$22,IF(H510=9,M510*【積算根拠及び契約単価】!$R$22,0)))</f>
        <v>0</v>
      </c>
      <c r="T510" s="93"/>
      <c r="U510" s="94"/>
      <c r="V510" s="92">
        <f>IF(H510=7,0,IF(H510=8,0,IF(H510=9,0,M510*【積算根拠及び契約単価】!$R$23)))</f>
        <v>0</v>
      </c>
      <c r="W510" s="93"/>
      <c r="X510" s="94"/>
      <c r="Y510" s="66">
        <f t="shared" si="17"/>
        <v>0</v>
      </c>
      <c r="Z510" s="66"/>
      <c r="AA510" s="66"/>
      <c r="AB510" s="66"/>
    </row>
    <row r="511" spans="1:29" ht="15" customHeight="1" x14ac:dyDescent="0.15">
      <c r="A511" s="30"/>
      <c r="B511" s="30"/>
      <c r="C511" s="1"/>
      <c r="D511" s="30"/>
      <c r="E511" s="55" t="s">
        <v>26</v>
      </c>
      <c r="F511" s="56"/>
      <c r="G511" s="57"/>
      <c r="H511" s="95">
        <v>5</v>
      </c>
      <c r="I511" s="96"/>
      <c r="J511" s="62">
        <v>40</v>
      </c>
      <c r="K511" s="63"/>
      <c r="L511" s="64"/>
      <c r="M511" s="62">
        <v>297</v>
      </c>
      <c r="N511" s="63"/>
      <c r="O511" s="64"/>
      <c r="P511" s="92">
        <f>J511*【積算根拠及び契約単価】!$R$21</f>
        <v>0</v>
      </c>
      <c r="Q511" s="93"/>
      <c r="R511" s="94"/>
      <c r="S511" s="92">
        <f>IF(H511=7,M511*【積算根拠及び契約単価】!$R$22,IF(H511=8,M511*【積算根拠及び契約単価】!$R$22,IF(H511=9,M511*【積算根拠及び契約単価】!$R$22,0)))</f>
        <v>0</v>
      </c>
      <c r="T511" s="93"/>
      <c r="U511" s="94"/>
      <c r="V511" s="92">
        <f>IF(H511=7,0,IF(H511=8,0,IF(H511=9,0,M511*【積算根拠及び契約単価】!$R$23)))</f>
        <v>0</v>
      </c>
      <c r="W511" s="93"/>
      <c r="X511" s="94"/>
      <c r="Y511" s="66">
        <f t="shared" si="17"/>
        <v>0</v>
      </c>
      <c r="Z511" s="66"/>
      <c r="AA511" s="66"/>
      <c r="AB511" s="66"/>
    </row>
    <row r="512" spans="1:29" ht="15" customHeight="1" x14ac:dyDescent="0.15">
      <c r="A512" s="30"/>
      <c r="B512" s="30"/>
      <c r="C512" s="1"/>
      <c r="D512" s="30"/>
      <c r="E512" s="55" t="s">
        <v>26</v>
      </c>
      <c r="F512" s="56"/>
      <c r="G512" s="57"/>
      <c r="H512" s="95">
        <v>6</v>
      </c>
      <c r="I512" s="96"/>
      <c r="J512" s="62">
        <v>40</v>
      </c>
      <c r="K512" s="63"/>
      <c r="L512" s="64"/>
      <c r="M512" s="62">
        <v>298</v>
      </c>
      <c r="N512" s="63"/>
      <c r="O512" s="64"/>
      <c r="P512" s="92">
        <f>J512*【積算根拠及び契約単価】!$R$21</f>
        <v>0</v>
      </c>
      <c r="Q512" s="93"/>
      <c r="R512" s="94"/>
      <c r="S512" s="92">
        <f>IF(H512=7,M512*【積算根拠及び契約単価】!$R$22,IF(H512=8,M512*【積算根拠及び契約単価】!$R$22,IF(H512=9,M512*【積算根拠及び契約単価】!$R$22,0)))</f>
        <v>0</v>
      </c>
      <c r="T512" s="93"/>
      <c r="U512" s="94"/>
      <c r="V512" s="92">
        <f>IF(H512=7,0,IF(H512=8,0,IF(H512=9,0,M512*【積算根拠及び契約単価】!$R$23)))</f>
        <v>0</v>
      </c>
      <c r="W512" s="93"/>
      <c r="X512" s="94"/>
      <c r="Y512" s="66">
        <f t="shared" si="17"/>
        <v>0</v>
      </c>
      <c r="Z512" s="66"/>
      <c r="AA512" s="66"/>
      <c r="AB512" s="66"/>
    </row>
    <row r="513" spans="1:28" ht="15" customHeight="1" x14ac:dyDescent="0.15">
      <c r="A513" s="30"/>
      <c r="B513" s="30"/>
      <c r="C513" s="1"/>
      <c r="D513" s="30"/>
      <c r="E513" s="55" t="s">
        <v>26</v>
      </c>
      <c r="F513" s="56"/>
      <c r="G513" s="57"/>
      <c r="H513" s="95">
        <v>7</v>
      </c>
      <c r="I513" s="96"/>
      <c r="J513" s="62">
        <v>40</v>
      </c>
      <c r="K513" s="63"/>
      <c r="L513" s="64"/>
      <c r="M513" s="62">
        <v>287</v>
      </c>
      <c r="N513" s="63"/>
      <c r="O513" s="64"/>
      <c r="P513" s="92">
        <f>J513*【積算根拠及び契約単価】!$R$21</f>
        <v>0</v>
      </c>
      <c r="Q513" s="93"/>
      <c r="R513" s="94"/>
      <c r="S513" s="92">
        <f>IF(H513=7,M513*【積算根拠及び契約単価】!$R$22,IF(H513=8,M513*【積算根拠及び契約単価】!$R$22,IF(H513=9,M513*【積算根拠及び契約単価】!$R$22,0)))</f>
        <v>0</v>
      </c>
      <c r="T513" s="93"/>
      <c r="U513" s="94"/>
      <c r="V513" s="92">
        <f>IF(H513=7,0,IF(H513=8,0,IF(H513=9,0,M513*【積算根拠及び契約単価】!$R$23)))</f>
        <v>0</v>
      </c>
      <c r="W513" s="93"/>
      <c r="X513" s="94"/>
      <c r="Y513" s="123">
        <f t="shared" si="17"/>
        <v>0</v>
      </c>
      <c r="Z513" s="124"/>
      <c r="AA513" s="124"/>
      <c r="AB513" s="125"/>
    </row>
    <row r="514" spans="1:28" ht="15" customHeight="1" x14ac:dyDescent="0.15">
      <c r="A514" s="30"/>
      <c r="B514" s="30"/>
      <c r="C514" s="1"/>
      <c r="D514" s="30"/>
      <c r="E514" s="55" t="s">
        <v>26</v>
      </c>
      <c r="F514" s="56"/>
      <c r="G514" s="57"/>
      <c r="H514" s="95">
        <v>8</v>
      </c>
      <c r="I514" s="96"/>
      <c r="J514" s="62">
        <v>40</v>
      </c>
      <c r="K514" s="63"/>
      <c r="L514" s="64"/>
      <c r="M514" s="62">
        <v>270</v>
      </c>
      <c r="N514" s="63"/>
      <c r="O514" s="64"/>
      <c r="P514" s="92">
        <f>J514*【積算根拠及び契約単価】!$R$21</f>
        <v>0</v>
      </c>
      <c r="Q514" s="93"/>
      <c r="R514" s="94"/>
      <c r="S514" s="92">
        <f>IF(H514=7,M514*【積算根拠及び契約単価】!$R$22,IF(H514=8,M514*【積算根拠及び契約単価】!$R$22,IF(H514=9,M514*【積算根拠及び契約単価】!$R$22,0)))</f>
        <v>0</v>
      </c>
      <c r="T514" s="93"/>
      <c r="U514" s="94"/>
      <c r="V514" s="92">
        <f>IF(H514=7,0,IF(H514=8,0,IF(H514=9,0,M514*【積算根拠及び契約単価】!$R$23)))</f>
        <v>0</v>
      </c>
      <c r="W514" s="93"/>
      <c r="X514" s="94"/>
      <c r="Y514" s="66">
        <f t="shared" si="17"/>
        <v>0</v>
      </c>
      <c r="Z514" s="66"/>
      <c r="AA514" s="66"/>
      <c r="AB514" s="66"/>
    </row>
    <row r="515" spans="1:28" ht="15" customHeight="1" x14ac:dyDescent="0.15">
      <c r="A515" s="30"/>
      <c r="B515" s="30"/>
      <c r="C515" s="1"/>
      <c r="D515" s="30"/>
      <c r="E515" s="55" t="s">
        <v>26</v>
      </c>
      <c r="F515" s="56"/>
      <c r="G515" s="57"/>
      <c r="H515" s="95">
        <v>9</v>
      </c>
      <c r="I515" s="96"/>
      <c r="J515" s="62">
        <v>40</v>
      </c>
      <c r="K515" s="63"/>
      <c r="L515" s="64"/>
      <c r="M515" s="62">
        <v>275</v>
      </c>
      <c r="N515" s="63"/>
      <c r="O515" s="64"/>
      <c r="P515" s="92">
        <f>J515*【積算根拠及び契約単価】!$R$21</f>
        <v>0</v>
      </c>
      <c r="Q515" s="93"/>
      <c r="R515" s="94"/>
      <c r="S515" s="92">
        <f>IF(H515=7,M515*【積算根拠及び契約単価】!$R$22,IF(H515=8,M515*【積算根拠及び契約単価】!$R$22,IF(H515=9,M515*【積算根拠及び契約単価】!$R$22,0)))</f>
        <v>0</v>
      </c>
      <c r="T515" s="93"/>
      <c r="U515" s="94"/>
      <c r="V515" s="92">
        <f>IF(H515=7,0,IF(H515=8,0,IF(H515=9,0,M515*【積算根拠及び契約単価】!$R$23)))</f>
        <v>0</v>
      </c>
      <c r="W515" s="93"/>
      <c r="X515" s="94"/>
      <c r="Y515" s="66">
        <f t="shared" si="17"/>
        <v>0</v>
      </c>
      <c r="Z515" s="66"/>
      <c r="AA515" s="66"/>
      <c r="AB515" s="66"/>
    </row>
    <row r="516" spans="1:28" ht="15" customHeight="1" x14ac:dyDescent="0.15">
      <c r="A516" s="30"/>
      <c r="B516" s="30"/>
      <c r="C516" s="1"/>
      <c r="D516" s="30"/>
      <c r="E516" s="55" t="s">
        <v>26</v>
      </c>
      <c r="F516" s="56"/>
      <c r="G516" s="57"/>
      <c r="H516" s="95">
        <v>10</v>
      </c>
      <c r="I516" s="96"/>
      <c r="J516" s="62">
        <v>40</v>
      </c>
      <c r="K516" s="63"/>
      <c r="L516" s="64"/>
      <c r="M516" s="62">
        <v>280</v>
      </c>
      <c r="N516" s="63"/>
      <c r="O516" s="64"/>
      <c r="P516" s="92">
        <f>J516*【積算根拠及び契約単価】!$R$21</f>
        <v>0</v>
      </c>
      <c r="Q516" s="93"/>
      <c r="R516" s="94"/>
      <c r="S516" s="92">
        <f>IF(H516=7,M516*【積算根拠及び契約単価】!$R$22,IF(H516=8,M516*【積算根拠及び契約単価】!$R$22,IF(H516=9,M516*【積算根拠及び契約単価】!$R$22,0)))</f>
        <v>0</v>
      </c>
      <c r="T516" s="93"/>
      <c r="U516" s="94"/>
      <c r="V516" s="92">
        <f>IF(H516=7,0,IF(H516=8,0,IF(H516=9,0,M516*【積算根拠及び契約単価】!$R$23)))</f>
        <v>0</v>
      </c>
      <c r="W516" s="93"/>
      <c r="X516" s="94"/>
      <c r="Y516" s="66">
        <f t="shared" si="17"/>
        <v>0</v>
      </c>
      <c r="Z516" s="66"/>
      <c r="AA516" s="66"/>
      <c r="AB516" s="66"/>
    </row>
    <row r="517" spans="1:28" ht="15" customHeight="1" x14ac:dyDescent="0.15">
      <c r="A517" s="30"/>
      <c r="B517" s="30"/>
      <c r="C517" s="1"/>
      <c r="D517" s="30"/>
      <c r="E517" s="55" t="s">
        <v>26</v>
      </c>
      <c r="F517" s="56"/>
      <c r="G517" s="57"/>
      <c r="H517" s="95">
        <v>11</v>
      </c>
      <c r="I517" s="96"/>
      <c r="J517" s="62">
        <v>40</v>
      </c>
      <c r="K517" s="63"/>
      <c r="L517" s="64"/>
      <c r="M517" s="62">
        <v>317</v>
      </c>
      <c r="N517" s="63"/>
      <c r="O517" s="64"/>
      <c r="P517" s="92">
        <f>J517*【積算根拠及び契約単価】!$R$21</f>
        <v>0</v>
      </c>
      <c r="Q517" s="93"/>
      <c r="R517" s="94"/>
      <c r="S517" s="92">
        <f>IF(H517=7,M517*【積算根拠及び契約単価】!$R$22,IF(H517=8,M517*【積算根拠及び契約単価】!$R$22,IF(H517=9,M517*【積算根拠及び契約単価】!$R$22,0)))</f>
        <v>0</v>
      </c>
      <c r="T517" s="93"/>
      <c r="U517" s="94"/>
      <c r="V517" s="92">
        <f>IF(H517=7,0,IF(H517=8,0,IF(H517=9,0,M517*【積算根拠及び契約単価】!$R$23)))</f>
        <v>0</v>
      </c>
      <c r="W517" s="93"/>
      <c r="X517" s="94"/>
      <c r="Y517" s="66">
        <f t="shared" si="17"/>
        <v>0</v>
      </c>
      <c r="Z517" s="66"/>
      <c r="AA517" s="66"/>
      <c r="AB517" s="66"/>
    </row>
    <row r="518" spans="1:28" ht="15" customHeight="1" x14ac:dyDescent="0.15">
      <c r="A518" s="30"/>
      <c r="B518" s="30"/>
      <c r="C518" s="1"/>
      <c r="D518" s="30"/>
      <c r="E518" s="55" t="s">
        <v>26</v>
      </c>
      <c r="F518" s="56"/>
      <c r="G518" s="57"/>
      <c r="H518" s="95">
        <v>12</v>
      </c>
      <c r="I518" s="96"/>
      <c r="J518" s="62">
        <v>40</v>
      </c>
      <c r="K518" s="63"/>
      <c r="L518" s="64"/>
      <c r="M518" s="62">
        <v>308</v>
      </c>
      <c r="N518" s="63"/>
      <c r="O518" s="64"/>
      <c r="P518" s="92">
        <f>J518*【積算根拠及び契約単価】!$R$21</f>
        <v>0</v>
      </c>
      <c r="Q518" s="93"/>
      <c r="R518" s="94"/>
      <c r="S518" s="92">
        <f>IF(H518=7,M518*【積算根拠及び契約単価】!$R$22,IF(H518=8,M518*【積算根拠及び契約単価】!$R$22,IF(H518=9,M518*【積算根拠及び契約単価】!$R$22,0)))</f>
        <v>0</v>
      </c>
      <c r="T518" s="93"/>
      <c r="U518" s="94"/>
      <c r="V518" s="92">
        <f>IF(H518=7,0,IF(H518=8,0,IF(H518=9,0,M518*【積算根拠及び契約単価】!$R$23)))</f>
        <v>0</v>
      </c>
      <c r="W518" s="93"/>
      <c r="X518" s="94"/>
      <c r="Y518" s="66">
        <f t="shared" si="17"/>
        <v>0</v>
      </c>
      <c r="Z518" s="66"/>
      <c r="AA518" s="66"/>
      <c r="AB518" s="66"/>
    </row>
    <row r="519" spans="1:28" ht="15" customHeight="1" x14ac:dyDescent="0.15">
      <c r="A519" s="30"/>
      <c r="B519" s="30"/>
      <c r="C519" s="1"/>
      <c r="D519" s="30"/>
      <c r="E519" s="55" t="s">
        <v>31</v>
      </c>
      <c r="F519" s="56"/>
      <c r="G519" s="57"/>
      <c r="H519" s="95">
        <v>1</v>
      </c>
      <c r="I519" s="96"/>
      <c r="J519" s="62">
        <v>40</v>
      </c>
      <c r="K519" s="63"/>
      <c r="L519" s="64"/>
      <c r="M519" s="62">
        <v>304</v>
      </c>
      <c r="N519" s="63"/>
      <c r="O519" s="64"/>
      <c r="P519" s="92">
        <f>J519*【積算根拠及び契約単価】!$R$21</f>
        <v>0</v>
      </c>
      <c r="Q519" s="93"/>
      <c r="R519" s="94"/>
      <c r="S519" s="92">
        <f>IF(H519=7,M519*【積算根拠及び契約単価】!$R$22,IF(H519=8,M519*【積算根拠及び契約単価】!$R$22,IF(H519=9,M519*【積算根拠及び契約単価】!$R$22,0)))</f>
        <v>0</v>
      </c>
      <c r="T519" s="93"/>
      <c r="U519" s="94"/>
      <c r="V519" s="92">
        <f>IF(H519=7,0,IF(H519=8,0,IF(H519=9,0,M519*【積算根拠及び契約単価】!$R$23)))</f>
        <v>0</v>
      </c>
      <c r="W519" s="93"/>
      <c r="X519" s="94"/>
      <c r="Y519" s="66">
        <f t="shared" si="17"/>
        <v>0</v>
      </c>
      <c r="Z519" s="66"/>
      <c r="AA519" s="66"/>
      <c r="AB519" s="66"/>
    </row>
    <row r="520" spans="1:28" ht="15" customHeight="1" x14ac:dyDescent="0.15">
      <c r="A520" s="30"/>
      <c r="B520" s="30"/>
      <c r="C520" s="1"/>
      <c r="D520" s="30"/>
      <c r="E520" s="55" t="s">
        <v>31</v>
      </c>
      <c r="F520" s="56"/>
      <c r="G520" s="57"/>
      <c r="H520" s="95">
        <v>2</v>
      </c>
      <c r="I520" s="96"/>
      <c r="J520" s="62">
        <v>40</v>
      </c>
      <c r="K520" s="63"/>
      <c r="L520" s="64"/>
      <c r="M520" s="62">
        <v>300</v>
      </c>
      <c r="N520" s="63"/>
      <c r="O520" s="64"/>
      <c r="P520" s="92">
        <f>J520*【積算根拠及び契約単価】!$R$21</f>
        <v>0</v>
      </c>
      <c r="Q520" s="93"/>
      <c r="R520" s="94"/>
      <c r="S520" s="92">
        <f>IF(H520=7,M520*【積算根拠及び契約単価】!$R$22,IF(H520=8,M520*【積算根拠及び契約単価】!$R$22,IF(H520=9,M520*【積算根拠及び契約単価】!$R$22,0)))</f>
        <v>0</v>
      </c>
      <c r="T520" s="93"/>
      <c r="U520" s="94"/>
      <c r="V520" s="92">
        <f>IF(H520=7,0,IF(H520=8,0,IF(H520=9,0,M520*【積算根拠及び契約単価】!$R$23)))</f>
        <v>0</v>
      </c>
      <c r="W520" s="93"/>
      <c r="X520" s="94"/>
      <c r="Y520" s="66">
        <f t="shared" si="17"/>
        <v>0</v>
      </c>
      <c r="Z520" s="66"/>
      <c r="AA520" s="66"/>
      <c r="AB520" s="66"/>
    </row>
    <row r="521" spans="1:28" ht="15" customHeight="1" x14ac:dyDescent="0.15">
      <c r="A521" s="30"/>
      <c r="B521" s="30"/>
      <c r="C521" s="1"/>
      <c r="D521" s="30"/>
      <c r="E521" s="55" t="s">
        <v>31</v>
      </c>
      <c r="F521" s="56"/>
      <c r="G521" s="57"/>
      <c r="H521" s="95">
        <v>3</v>
      </c>
      <c r="I521" s="96"/>
      <c r="J521" s="62">
        <v>40</v>
      </c>
      <c r="K521" s="63"/>
      <c r="L521" s="64"/>
      <c r="M521" s="62">
        <v>312</v>
      </c>
      <c r="N521" s="63"/>
      <c r="O521" s="64"/>
      <c r="P521" s="92">
        <f>J521*【積算根拠及び契約単価】!$R$21</f>
        <v>0</v>
      </c>
      <c r="Q521" s="93"/>
      <c r="R521" s="94"/>
      <c r="S521" s="92">
        <f>IF(H521=7,M521*【積算根拠及び契約単価】!$R$22,IF(H521=8,M521*【積算根拠及び契約単価】!$R$22,IF(H521=9,M521*【積算根拠及び契約単価】!$R$22,0)))</f>
        <v>0</v>
      </c>
      <c r="T521" s="93"/>
      <c r="U521" s="94"/>
      <c r="V521" s="92">
        <f>IF(H521=7,0,IF(H521=8,0,IF(H521=9,0,M521*【積算根拠及び契約単価】!$R$23)))</f>
        <v>0</v>
      </c>
      <c r="W521" s="93"/>
      <c r="X521" s="94"/>
      <c r="Y521" s="66">
        <f t="shared" si="17"/>
        <v>0</v>
      </c>
      <c r="Z521" s="66"/>
      <c r="AA521" s="66"/>
      <c r="AB521" s="66"/>
    </row>
    <row r="522" spans="1:28" ht="15" customHeight="1" x14ac:dyDescent="0.15">
      <c r="A522" s="30"/>
      <c r="B522" s="30"/>
      <c r="C522" s="1"/>
      <c r="D522" s="30"/>
      <c r="E522" s="30"/>
      <c r="F522" s="3"/>
    </row>
    <row r="523" spans="1:28" ht="15" customHeight="1" x14ac:dyDescent="0.15">
      <c r="A523" s="30"/>
      <c r="B523" s="30"/>
      <c r="C523" s="1"/>
      <c r="D523" s="30"/>
      <c r="E523" s="30"/>
      <c r="F523" s="3"/>
      <c r="S523" s="62" t="s">
        <v>32</v>
      </c>
      <c r="T523" s="63"/>
      <c r="U523" s="63"/>
      <c r="V523" s="63"/>
      <c r="W523" s="63"/>
      <c r="X523" s="64"/>
      <c r="Y523" s="66">
        <f t="shared" ref="Y523" si="18">SUM(Y498:AB521)</f>
        <v>0</v>
      </c>
      <c r="Z523" s="66"/>
      <c r="AA523" s="66"/>
      <c r="AB523" s="66"/>
    </row>
    <row r="524" spans="1:28" ht="15" customHeight="1" x14ac:dyDescent="0.15">
      <c r="A524" s="30"/>
      <c r="B524" s="30"/>
      <c r="C524" s="1"/>
      <c r="D524" s="30"/>
      <c r="E524" s="30"/>
      <c r="F524" s="3"/>
    </row>
    <row r="525" spans="1:28" s="20" customFormat="1" ht="15" customHeight="1" x14ac:dyDescent="0.15">
      <c r="A525" s="35"/>
      <c r="B525" s="35"/>
      <c r="C525" s="35"/>
      <c r="D525" s="35"/>
      <c r="E525" s="35" t="s">
        <v>240</v>
      </c>
      <c r="F525" s="22"/>
    </row>
    <row r="526" spans="1:28" s="20" customFormat="1" ht="15" customHeight="1" x14ac:dyDescent="0.15">
      <c r="A526" s="35"/>
      <c r="B526" s="35"/>
      <c r="C526" s="35"/>
      <c r="D526" s="35"/>
      <c r="E526" s="35" t="s">
        <v>245</v>
      </c>
      <c r="F526" s="22"/>
    </row>
    <row r="527" spans="1:28" s="20" customFormat="1" ht="15" customHeight="1" x14ac:dyDescent="0.15">
      <c r="A527" s="35"/>
      <c r="B527" s="35"/>
      <c r="C527" s="35"/>
      <c r="D527" s="35"/>
      <c r="E527" s="35" t="s">
        <v>246</v>
      </c>
      <c r="F527" s="22"/>
    </row>
    <row r="528" spans="1:28" s="36" customFormat="1" ht="15" customHeight="1" x14ac:dyDescent="0.15">
      <c r="A528" s="34"/>
      <c r="B528" s="34"/>
      <c r="C528" s="34"/>
      <c r="D528" s="34"/>
      <c r="E528" s="34" t="s">
        <v>33</v>
      </c>
      <c r="F528" s="3"/>
    </row>
    <row r="529" spans="1:20" s="36" customFormat="1" ht="15" customHeight="1" x14ac:dyDescent="0.15">
      <c r="A529" s="34"/>
      <c r="B529" s="34"/>
      <c r="C529" s="34"/>
      <c r="D529" s="34"/>
      <c r="E529" s="34" t="s">
        <v>255</v>
      </c>
      <c r="F529" s="3"/>
    </row>
    <row r="530" spans="1:20" s="36" customFormat="1" ht="15" customHeight="1" x14ac:dyDescent="0.15">
      <c r="A530" s="34"/>
      <c r="B530" s="34"/>
      <c r="C530" s="34"/>
      <c r="D530" s="34"/>
      <c r="E530" s="34" t="s">
        <v>253</v>
      </c>
      <c r="F530" s="3"/>
    </row>
    <row r="531" spans="1:20" s="36" customFormat="1" ht="15" customHeight="1" x14ac:dyDescent="0.15">
      <c r="A531" s="34"/>
      <c r="B531" s="34"/>
      <c r="C531" s="34"/>
      <c r="D531" s="34"/>
      <c r="E531" s="34" t="s">
        <v>254</v>
      </c>
      <c r="F531" s="3"/>
    </row>
    <row r="532" spans="1:20" s="36" customFormat="1" ht="15" customHeight="1" x14ac:dyDescent="0.15">
      <c r="A532" s="34"/>
      <c r="B532" s="34"/>
      <c r="C532" s="34"/>
      <c r="E532" s="34" t="s">
        <v>133</v>
      </c>
      <c r="F532" s="3"/>
    </row>
    <row r="533" spans="1:20" s="36" customFormat="1" ht="15" customHeight="1" x14ac:dyDescent="0.15">
      <c r="A533" s="34"/>
      <c r="B533" s="34"/>
      <c r="C533" s="34"/>
      <c r="E533" s="36" t="s">
        <v>134</v>
      </c>
      <c r="F533" s="8"/>
    </row>
    <row r="534" spans="1:20" s="36" customFormat="1" ht="15" customHeight="1" x14ac:dyDescent="0.15">
      <c r="A534" s="34"/>
      <c r="B534" s="34"/>
      <c r="C534" s="34"/>
      <c r="E534" s="36" t="s">
        <v>135</v>
      </c>
      <c r="F534" s="8"/>
    </row>
    <row r="535" spans="1:20" s="36" customFormat="1" ht="15" customHeight="1" x14ac:dyDescent="0.15">
      <c r="A535" s="34"/>
      <c r="B535" s="34"/>
      <c r="C535" s="34"/>
      <c r="E535" s="36" t="s">
        <v>136</v>
      </c>
      <c r="F535" s="8"/>
    </row>
    <row r="536" spans="1:20" s="36" customFormat="1" ht="15" customHeight="1" x14ac:dyDescent="0.15">
      <c r="A536" s="34"/>
      <c r="B536" s="34"/>
      <c r="C536" s="34"/>
      <c r="E536" s="36" t="s">
        <v>137</v>
      </c>
      <c r="F536" s="8"/>
    </row>
    <row r="537" spans="1:20" s="36" customFormat="1" ht="15" customHeight="1" x14ac:dyDescent="0.15">
      <c r="A537" s="34"/>
      <c r="B537" s="34"/>
      <c r="C537" s="34"/>
      <c r="E537" s="20" t="s">
        <v>251</v>
      </c>
      <c r="F537" s="8"/>
    </row>
    <row r="538" spans="1:20" s="36" customFormat="1" ht="15" customHeight="1" x14ac:dyDescent="0.15">
      <c r="A538" s="34"/>
      <c r="B538" s="34"/>
      <c r="C538" s="34"/>
      <c r="D538" s="34"/>
      <c r="E538" s="35" t="s">
        <v>252</v>
      </c>
      <c r="F538" s="3"/>
    </row>
    <row r="539" spans="1:20" s="36" customFormat="1" ht="15" customHeight="1" x14ac:dyDescent="0.15">
      <c r="A539" s="34"/>
      <c r="B539" s="34"/>
      <c r="C539" s="34"/>
      <c r="D539" s="34"/>
      <c r="E539" s="35" t="s">
        <v>274</v>
      </c>
      <c r="F539" s="3"/>
    </row>
    <row r="541" spans="1:20" ht="15" customHeight="1" x14ac:dyDescent="0.15">
      <c r="A541" s="30"/>
      <c r="B541" s="30"/>
      <c r="C541" s="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</row>
    <row r="542" spans="1:20" ht="15" customHeight="1" x14ac:dyDescent="0.15">
      <c r="A542" s="30"/>
      <c r="B542" s="30"/>
      <c r="C542" s="1"/>
      <c r="D542" s="31" t="s">
        <v>126</v>
      </c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</row>
    <row r="543" spans="1:20" ht="15" customHeight="1" x14ac:dyDescent="0.15">
      <c r="A543" s="30"/>
      <c r="B543" s="30"/>
      <c r="C543" s="1"/>
      <c r="E543" s="30"/>
      <c r="F543" s="3"/>
    </row>
    <row r="544" spans="1:20" ht="15" customHeight="1" x14ac:dyDescent="0.15">
      <c r="A544" s="30"/>
      <c r="B544" s="30"/>
      <c r="C544" s="1"/>
      <c r="D544" s="30"/>
      <c r="E544" s="30"/>
      <c r="F544" s="3"/>
    </row>
    <row r="545" spans="1:29" ht="15" customHeight="1" x14ac:dyDescent="0.15">
      <c r="A545" s="30"/>
      <c r="B545" s="30"/>
      <c r="C545" s="1"/>
      <c r="D545" s="30"/>
      <c r="E545" s="37" t="s">
        <v>127</v>
      </c>
      <c r="F545" s="37"/>
      <c r="G545" s="37"/>
      <c r="H545" s="5" t="s">
        <v>128</v>
      </c>
      <c r="I545" s="103" t="s">
        <v>150</v>
      </c>
      <c r="J545" s="103"/>
      <c r="K545" s="103"/>
    </row>
    <row r="546" spans="1:29" ht="15" customHeight="1" x14ac:dyDescent="0.15">
      <c r="A546" s="30"/>
      <c r="B546" s="30"/>
      <c r="C546" s="1"/>
      <c r="D546" s="30"/>
      <c r="E546" s="37" t="s">
        <v>4</v>
      </c>
      <c r="F546" s="37"/>
      <c r="G546" s="37"/>
      <c r="H546" s="5" t="s">
        <v>128</v>
      </c>
      <c r="I546" s="122" t="s">
        <v>93</v>
      </c>
      <c r="J546" s="122"/>
      <c r="K546" s="122"/>
      <c r="L546" s="122"/>
      <c r="M546" s="122"/>
      <c r="N546" s="122"/>
      <c r="O546" s="122"/>
      <c r="P546" s="122"/>
    </row>
    <row r="547" spans="1:29" ht="15" customHeight="1" x14ac:dyDescent="0.15">
      <c r="A547" s="30"/>
      <c r="B547" s="30"/>
      <c r="C547" s="1"/>
      <c r="D547" s="30"/>
      <c r="E547" s="37" t="s">
        <v>6</v>
      </c>
      <c r="F547" s="37"/>
      <c r="G547" s="37"/>
      <c r="H547" s="5" t="s">
        <v>128</v>
      </c>
      <c r="I547" s="122" t="s">
        <v>130</v>
      </c>
      <c r="J547" s="122"/>
      <c r="K547" s="122"/>
      <c r="L547" s="122"/>
      <c r="M547" s="122"/>
      <c r="N547" s="122"/>
      <c r="O547" s="122"/>
      <c r="P547" s="122"/>
    </row>
    <row r="548" spans="1:29" ht="15" customHeight="1" x14ac:dyDescent="0.15">
      <c r="A548" s="30"/>
      <c r="B548" s="30"/>
      <c r="C548" s="1"/>
      <c r="D548" s="30"/>
      <c r="E548" s="30"/>
      <c r="F548" s="30"/>
      <c r="G548" s="5"/>
    </row>
    <row r="549" spans="1:29" ht="15" customHeight="1" x14ac:dyDescent="0.15">
      <c r="A549" s="30"/>
      <c r="B549" s="30"/>
      <c r="C549" s="1"/>
      <c r="D549" s="30"/>
      <c r="E549" s="104" t="s">
        <v>8</v>
      </c>
      <c r="F549" s="105"/>
      <c r="G549" s="105"/>
      <c r="H549" s="105"/>
      <c r="I549" s="106"/>
      <c r="J549" s="113" t="s">
        <v>131</v>
      </c>
      <c r="K549" s="114"/>
      <c r="L549" s="115"/>
      <c r="M549" s="113" t="s">
        <v>9</v>
      </c>
      <c r="N549" s="114"/>
      <c r="O549" s="115"/>
      <c r="P549" s="113" t="s">
        <v>132</v>
      </c>
      <c r="Q549" s="114"/>
      <c r="R549" s="115"/>
      <c r="S549" s="62" t="s">
        <v>11</v>
      </c>
      <c r="T549" s="63"/>
      <c r="U549" s="63"/>
      <c r="V549" s="63"/>
      <c r="W549" s="63"/>
      <c r="X549" s="64"/>
      <c r="Y549" s="40" t="s">
        <v>12</v>
      </c>
      <c r="Z549" s="40"/>
      <c r="AA549" s="40"/>
      <c r="AB549" s="40"/>
    </row>
    <row r="550" spans="1:29" ht="15" customHeight="1" x14ac:dyDescent="0.15">
      <c r="A550" s="30"/>
      <c r="B550" s="30"/>
      <c r="C550" s="1"/>
      <c r="D550" s="30"/>
      <c r="E550" s="107"/>
      <c r="F550" s="108"/>
      <c r="G550" s="108"/>
      <c r="H550" s="108"/>
      <c r="I550" s="109"/>
      <c r="J550" s="116"/>
      <c r="K550" s="117"/>
      <c r="L550" s="118"/>
      <c r="M550" s="116"/>
      <c r="N550" s="117"/>
      <c r="O550" s="118"/>
      <c r="P550" s="116"/>
      <c r="Q550" s="117"/>
      <c r="R550" s="118"/>
      <c r="S550" s="97" t="s">
        <v>46</v>
      </c>
      <c r="T550" s="98"/>
      <c r="U550" s="99"/>
      <c r="V550" s="97" t="s">
        <v>50</v>
      </c>
      <c r="W550" s="98"/>
      <c r="X550" s="99"/>
      <c r="Y550" s="40"/>
      <c r="Z550" s="40"/>
      <c r="AA550" s="40"/>
      <c r="AB550" s="40"/>
    </row>
    <row r="551" spans="1:29" ht="15" customHeight="1" x14ac:dyDescent="0.15">
      <c r="A551" s="30"/>
      <c r="B551" s="30"/>
      <c r="C551" s="1"/>
      <c r="D551" s="30"/>
      <c r="E551" s="110"/>
      <c r="F551" s="111"/>
      <c r="G551" s="111"/>
      <c r="H551" s="111"/>
      <c r="I551" s="112"/>
      <c r="J551" s="119"/>
      <c r="K551" s="120"/>
      <c r="L551" s="121"/>
      <c r="M551" s="119"/>
      <c r="N551" s="120"/>
      <c r="O551" s="121"/>
      <c r="P551" s="119"/>
      <c r="Q551" s="120"/>
      <c r="R551" s="121"/>
      <c r="S551" s="100"/>
      <c r="T551" s="101"/>
      <c r="U551" s="102"/>
      <c r="V551" s="100"/>
      <c r="W551" s="101"/>
      <c r="X551" s="102"/>
      <c r="Y551" s="40"/>
      <c r="Z551" s="40"/>
      <c r="AA551" s="40"/>
      <c r="AB551" s="40"/>
    </row>
    <row r="552" spans="1:29" ht="15" customHeight="1" x14ac:dyDescent="0.15">
      <c r="A552" s="30"/>
      <c r="B552" s="30"/>
      <c r="C552" s="1"/>
      <c r="D552" s="30"/>
      <c r="E552" s="55" t="s">
        <v>16</v>
      </c>
      <c r="F552" s="56"/>
      <c r="G552" s="57"/>
      <c r="H552" s="95">
        <v>4</v>
      </c>
      <c r="I552" s="96"/>
      <c r="J552" s="62">
        <v>36</v>
      </c>
      <c r="K552" s="63"/>
      <c r="L552" s="64"/>
      <c r="M552" s="62">
        <v>130</v>
      </c>
      <c r="N552" s="63"/>
      <c r="O552" s="64"/>
      <c r="P552" s="92">
        <f>J552*【積算根拠及び契約単価】!$R$21</f>
        <v>0</v>
      </c>
      <c r="Q552" s="93"/>
      <c r="R552" s="94"/>
      <c r="S552" s="92">
        <f>IF(H552=7,M552*【積算根拠及び契約単価】!$R$22,IF(H552=8,M552*【積算根拠及び契約単価】!$R$22,IF(H552=9,M552*【積算根拠及び契約単価】!$R$22,0)))</f>
        <v>0</v>
      </c>
      <c r="T552" s="93"/>
      <c r="U552" s="94"/>
      <c r="V552" s="92">
        <f>IF(H552=7,0,IF(H552=8,0,IF(H552=9,0,M552*【積算根拠及び契約単価】!$R$23)))</f>
        <v>0</v>
      </c>
      <c r="W552" s="93"/>
      <c r="X552" s="94"/>
      <c r="Y552" s="66">
        <f t="shared" ref="Y552:Y575" si="19">ROUNDDOWN(P552+S552+V552,0)</f>
        <v>0</v>
      </c>
      <c r="Z552" s="66"/>
      <c r="AA552" s="66"/>
      <c r="AB552" s="66"/>
      <c r="AC552" s="7"/>
    </row>
    <row r="553" spans="1:29" ht="15" customHeight="1" x14ac:dyDescent="0.15">
      <c r="A553" s="30"/>
      <c r="B553" s="30"/>
      <c r="C553" s="1"/>
      <c r="D553" s="30"/>
      <c r="E553" s="55" t="s">
        <v>16</v>
      </c>
      <c r="F553" s="56"/>
      <c r="G553" s="57"/>
      <c r="H553" s="95">
        <v>5</v>
      </c>
      <c r="I553" s="96"/>
      <c r="J553" s="62">
        <v>36</v>
      </c>
      <c r="K553" s="63"/>
      <c r="L553" s="64"/>
      <c r="M553" s="62">
        <v>128</v>
      </c>
      <c r="N553" s="63"/>
      <c r="O553" s="64"/>
      <c r="P553" s="92">
        <f>J553*【積算根拠及び契約単価】!$R$21</f>
        <v>0</v>
      </c>
      <c r="Q553" s="93"/>
      <c r="R553" s="94"/>
      <c r="S553" s="92">
        <f>IF(H553=7,M553*【積算根拠及び契約単価】!$R$22,IF(H553=8,M553*【積算根拠及び契約単価】!$R$22,IF(H553=9,M553*【積算根拠及び契約単価】!$R$22,0)))</f>
        <v>0</v>
      </c>
      <c r="T553" s="93"/>
      <c r="U553" s="94"/>
      <c r="V553" s="92">
        <f>IF(H553=7,0,IF(H553=8,0,IF(H553=9,0,M553*【積算根拠及び契約単価】!$R$23)))</f>
        <v>0</v>
      </c>
      <c r="W553" s="93"/>
      <c r="X553" s="94"/>
      <c r="Y553" s="66">
        <f t="shared" si="19"/>
        <v>0</v>
      </c>
      <c r="Z553" s="66"/>
      <c r="AA553" s="66"/>
      <c r="AB553" s="66"/>
    </row>
    <row r="554" spans="1:29" ht="15" customHeight="1" x14ac:dyDescent="0.15">
      <c r="A554" s="30"/>
      <c r="B554" s="30"/>
      <c r="C554" s="1"/>
      <c r="D554" s="30"/>
      <c r="E554" s="55" t="s">
        <v>16</v>
      </c>
      <c r="F554" s="56"/>
      <c r="G554" s="57"/>
      <c r="H554" s="95">
        <v>6</v>
      </c>
      <c r="I554" s="96"/>
      <c r="J554" s="62">
        <v>36</v>
      </c>
      <c r="K554" s="63"/>
      <c r="L554" s="64"/>
      <c r="M554" s="62">
        <v>123</v>
      </c>
      <c r="N554" s="63"/>
      <c r="O554" s="64"/>
      <c r="P554" s="92">
        <f>J554*【積算根拠及び契約単価】!$R$21</f>
        <v>0</v>
      </c>
      <c r="Q554" s="93"/>
      <c r="R554" s="94"/>
      <c r="S554" s="92">
        <f>IF(H554=7,M554*【積算根拠及び契約単価】!$R$22,IF(H554=8,M554*【積算根拠及び契約単価】!$R$22,IF(H554=9,M554*【積算根拠及び契約単価】!$R$22,0)))</f>
        <v>0</v>
      </c>
      <c r="T554" s="93"/>
      <c r="U554" s="94"/>
      <c r="V554" s="92">
        <f>IF(H554=7,0,IF(H554=8,0,IF(H554=9,0,M554*【積算根拠及び契約単価】!$R$23)))</f>
        <v>0</v>
      </c>
      <c r="W554" s="93"/>
      <c r="X554" s="94"/>
      <c r="Y554" s="66">
        <f t="shared" si="19"/>
        <v>0</v>
      </c>
      <c r="Z554" s="66"/>
      <c r="AA554" s="66"/>
      <c r="AB554" s="66"/>
    </row>
    <row r="555" spans="1:29" ht="15" customHeight="1" x14ac:dyDescent="0.15">
      <c r="A555" s="30"/>
      <c r="B555" s="30"/>
      <c r="C555" s="1"/>
      <c r="D555" s="30"/>
      <c r="E555" s="55" t="s">
        <v>16</v>
      </c>
      <c r="F555" s="56"/>
      <c r="G555" s="57"/>
      <c r="H555" s="95">
        <v>7</v>
      </c>
      <c r="I555" s="96"/>
      <c r="J555" s="62">
        <v>36</v>
      </c>
      <c r="K555" s="63"/>
      <c r="L555" s="64"/>
      <c r="M555" s="62">
        <v>120</v>
      </c>
      <c r="N555" s="63"/>
      <c r="O555" s="64"/>
      <c r="P555" s="92">
        <f>J555*【積算根拠及び契約単価】!$R$21</f>
        <v>0</v>
      </c>
      <c r="Q555" s="93"/>
      <c r="R555" s="94"/>
      <c r="S555" s="92">
        <f>IF(H555=7,M555*【積算根拠及び契約単価】!$R$22,IF(H555=8,M555*【積算根拠及び契約単価】!$R$22,IF(H555=9,M555*【積算根拠及び契約単価】!$R$22,0)))</f>
        <v>0</v>
      </c>
      <c r="T555" s="93"/>
      <c r="U555" s="94"/>
      <c r="V555" s="92">
        <f>IF(H555=7,0,IF(H555=8,0,IF(H555=9,0,M555*【積算根拠及び契約単価】!$R$23)))</f>
        <v>0</v>
      </c>
      <c r="W555" s="93"/>
      <c r="X555" s="94"/>
      <c r="Y555" s="66">
        <f t="shared" si="19"/>
        <v>0</v>
      </c>
      <c r="Z555" s="66"/>
      <c r="AA555" s="66"/>
      <c r="AB555" s="66"/>
    </row>
    <row r="556" spans="1:29" ht="15" customHeight="1" x14ac:dyDescent="0.15">
      <c r="A556" s="30"/>
      <c r="B556" s="30"/>
      <c r="C556" s="1"/>
      <c r="D556" s="30"/>
      <c r="E556" s="55" t="s">
        <v>16</v>
      </c>
      <c r="F556" s="56"/>
      <c r="G556" s="57"/>
      <c r="H556" s="95">
        <v>8</v>
      </c>
      <c r="I556" s="96"/>
      <c r="J556" s="62">
        <v>36</v>
      </c>
      <c r="K556" s="63"/>
      <c r="L556" s="64"/>
      <c r="M556" s="62">
        <v>125</v>
      </c>
      <c r="N556" s="63"/>
      <c r="O556" s="64"/>
      <c r="P556" s="92">
        <f>J556*【積算根拠及び契約単価】!$R$21</f>
        <v>0</v>
      </c>
      <c r="Q556" s="93"/>
      <c r="R556" s="94"/>
      <c r="S556" s="92">
        <f>IF(H556=7,M556*【積算根拠及び契約単価】!$R$22,IF(H556=8,M556*【積算根拠及び契約単価】!$R$22,IF(H556=9,M556*【積算根拠及び契約単価】!$R$22,0)))</f>
        <v>0</v>
      </c>
      <c r="T556" s="93"/>
      <c r="U556" s="94"/>
      <c r="V556" s="92">
        <f>IF(H556=7,0,IF(H556=8,0,IF(H556=9,0,M556*【積算根拠及び契約単価】!$R$23)))</f>
        <v>0</v>
      </c>
      <c r="W556" s="93"/>
      <c r="X556" s="94"/>
      <c r="Y556" s="66">
        <f t="shared" si="19"/>
        <v>0</v>
      </c>
      <c r="Z556" s="66"/>
      <c r="AA556" s="66"/>
      <c r="AB556" s="66"/>
    </row>
    <row r="557" spans="1:29" ht="15" customHeight="1" x14ac:dyDescent="0.15">
      <c r="A557" s="30"/>
      <c r="B557" s="30"/>
      <c r="C557" s="1"/>
      <c r="D557" s="30"/>
      <c r="E557" s="55" t="s">
        <v>16</v>
      </c>
      <c r="F557" s="56"/>
      <c r="G557" s="57"/>
      <c r="H557" s="95">
        <v>9</v>
      </c>
      <c r="I557" s="96"/>
      <c r="J557" s="62">
        <v>36</v>
      </c>
      <c r="K557" s="63"/>
      <c r="L557" s="64"/>
      <c r="M557" s="62">
        <v>122</v>
      </c>
      <c r="N557" s="63"/>
      <c r="O557" s="64"/>
      <c r="P557" s="92">
        <f>J557*【積算根拠及び契約単価】!$R$21</f>
        <v>0</v>
      </c>
      <c r="Q557" s="93"/>
      <c r="R557" s="94"/>
      <c r="S557" s="92">
        <f>IF(H557=7,M557*【積算根拠及び契約単価】!$R$22,IF(H557=8,M557*【積算根拠及び契約単価】!$R$22,IF(H557=9,M557*【積算根拠及び契約単価】!$R$22,0)))</f>
        <v>0</v>
      </c>
      <c r="T557" s="93"/>
      <c r="U557" s="94"/>
      <c r="V557" s="92">
        <f>IF(H557=7,0,IF(H557=8,0,IF(H557=9,0,M557*【積算根拠及び契約単価】!$R$23)))</f>
        <v>0</v>
      </c>
      <c r="W557" s="93"/>
      <c r="X557" s="94"/>
      <c r="Y557" s="66">
        <f t="shared" si="19"/>
        <v>0</v>
      </c>
      <c r="Z557" s="66"/>
      <c r="AA557" s="66"/>
      <c r="AB557" s="66"/>
    </row>
    <row r="558" spans="1:29" ht="15" customHeight="1" x14ac:dyDescent="0.15">
      <c r="A558" s="30"/>
      <c r="B558" s="30"/>
      <c r="C558" s="1"/>
      <c r="E558" s="55" t="s">
        <v>16</v>
      </c>
      <c r="F558" s="56"/>
      <c r="G558" s="57"/>
      <c r="H558" s="95">
        <v>10</v>
      </c>
      <c r="I558" s="96"/>
      <c r="J558" s="62">
        <v>36</v>
      </c>
      <c r="K558" s="63"/>
      <c r="L558" s="64"/>
      <c r="M558" s="62">
        <v>128</v>
      </c>
      <c r="N558" s="63"/>
      <c r="O558" s="64"/>
      <c r="P558" s="92">
        <f>J558*【積算根拠及び契約単価】!$R$21</f>
        <v>0</v>
      </c>
      <c r="Q558" s="93"/>
      <c r="R558" s="94"/>
      <c r="S558" s="92">
        <f>IF(H558=7,M558*【積算根拠及び契約単価】!$R$22,IF(H558=8,M558*【積算根拠及び契約単価】!$R$22,IF(H558=9,M558*【積算根拠及び契約単価】!$R$22,0)))</f>
        <v>0</v>
      </c>
      <c r="T558" s="93"/>
      <c r="U558" s="94"/>
      <c r="V558" s="92">
        <f>IF(H558=7,0,IF(H558=8,0,IF(H558=9,0,M558*【積算根拠及び契約単価】!$R$23)))</f>
        <v>0</v>
      </c>
      <c r="W558" s="93"/>
      <c r="X558" s="94"/>
      <c r="Y558" s="66">
        <f t="shared" si="19"/>
        <v>0</v>
      </c>
      <c r="Z558" s="66"/>
      <c r="AA558" s="66"/>
      <c r="AB558" s="66"/>
    </row>
    <row r="559" spans="1:29" ht="15" customHeight="1" x14ac:dyDescent="0.15">
      <c r="A559" s="30"/>
      <c r="B559" s="30"/>
      <c r="C559" s="1"/>
      <c r="E559" s="55" t="s">
        <v>16</v>
      </c>
      <c r="F559" s="56"/>
      <c r="G559" s="57"/>
      <c r="H559" s="95">
        <v>11</v>
      </c>
      <c r="I559" s="96"/>
      <c r="J559" s="62">
        <v>36</v>
      </c>
      <c r="K559" s="63"/>
      <c r="L559" s="64"/>
      <c r="M559" s="62">
        <v>117</v>
      </c>
      <c r="N559" s="63"/>
      <c r="O559" s="64"/>
      <c r="P559" s="92">
        <f>J559*【積算根拠及び契約単価】!$R$21</f>
        <v>0</v>
      </c>
      <c r="Q559" s="93"/>
      <c r="R559" s="94"/>
      <c r="S559" s="92">
        <f>IF(H559=7,M559*【積算根拠及び契約単価】!$R$22,IF(H559=8,M559*【積算根拠及び契約単価】!$R$22,IF(H559=9,M559*【積算根拠及び契約単価】!$R$22,0)))</f>
        <v>0</v>
      </c>
      <c r="T559" s="93"/>
      <c r="U559" s="94"/>
      <c r="V559" s="92">
        <f>IF(H559=7,0,IF(H559=8,0,IF(H559=9,0,M559*【積算根拠及び契約単価】!$R$23)))</f>
        <v>0</v>
      </c>
      <c r="W559" s="93"/>
      <c r="X559" s="94"/>
      <c r="Y559" s="66">
        <f t="shared" si="19"/>
        <v>0</v>
      </c>
      <c r="Z559" s="66"/>
      <c r="AA559" s="66"/>
      <c r="AB559" s="66"/>
    </row>
    <row r="560" spans="1:29" ht="15" customHeight="1" x14ac:dyDescent="0.15">
      <c r="A560" s="30"/>
      <c r="B560" s="30"/>
      <c r="C560" s="1"/>
      <c r="E560" s="55" t="s">
        <v>16</v>
      </c>
      <c r="F560" s="56"/>
      <c r="G560" s="57"/>
      <c r="H560" s="95">
        <v>12</v>
      </c>
      <c r="I560" s="96"/>
      <c r="J560" s="62">
        <v>36</v>
      </c>
      <c r="K560" s="63"/>
      <c r="L560" s="64"/>
      <c r="M560" s="62">
        <v>121</v>
      </c>
      <c r="N560" s="63"/>
      <c r="O560" s="64"/>
      <c r="P560" s="92">
        <f>J560*【積算根拠及び契約単価】!$R$21</f>
        <v>0</v>
      </c>
      <c r="Q560" s="93"/>
      <c r="R560" s="94"/>
      <c r="S560" s="92">
        <f>IF(H560=7,M560*【積算根拠及び契約単価】!$R$22,IF(H560=8,M560*【積算根拠及び契約単価】!$R$22,IF(H560=9,M560*【積算根拠及び契約単価】!$R$22,0)))</f>
        <v>0</v>
      </c>
      <c r="T560" s="93"/>
      <c r="U560" s="94"/>
      <c r="V560" s="92">
        <f>IF(H560=7,0,IF(H560=8,0,IF(H560=9,0,M560*【積算根拠及び契約単価】!$R$23)))</f>
        <v>0</v>
      </c>
      <c r="W560" s="93"/>
      <c r="X560" s="94"/>
      <c r="Y560" s="66">
        <f t="shared" si="19"/>
        <v>0</v>
      </c>
      <c r="Z560" s="66"/>
      <c r="AA560" s="66"/>
      <c r="AB560" s="66"/>
    </row>
    <row r="561" spans="1:28" ht="15" customHeight="1" x14ac:dyDescent="0.15">
      <c r="A561" s="30"/>
      <c r="B561" s="30"/>
      <c r="C561" s="1"/>
      <c r="E561" s="55" t="s">
        <v>26</v>
      </c>
      <c r="F561" s="56"/>
      <c r="G561" s="57"/>
      <c r="H561" s="95">
        <v>1</v>
      </c>
      <c r="I561" s="96"/>
      <c r="J561" s="62">
        <v>36</v>
      </c>
      <c r="K561" s="63"/>
      <c r="L561" s="64"/>
      <c r="M561" s="62">
        <v>140</v>
      </c>
      <c r="N561" s="63"/>
      <c r="O561" s="64"/>
      <c r="P561" s="92">
        <f>J561*【積算根拠及び契約単価】!$R$21</f>
        <v>0</v>
      </c>
      <c r="Q561" s="93"/>
      <c r="R561" s="94"/>
      <c r="S561" s="92">
        <f>IF(H561=7,M561*【積算根拠及び契約単価】!$R$22,IF(H561=8,M561*【積算根拠及び契約単価】!$R$22,IF(H561=9,M561*【積算根拠及び契約単価】!$R$22,0)))</f>
        <v>0</v>
      </c>
      <c r="T561" s="93"/>
      <c r="U561" s="94"/>
      <c r="V561" s="92">
        <f>IF(H561=7,0,IF(H561=8,0,IF(H561=9,0,M561*【積算根拠及び契約単価】!$R$23)))</f>
        <v>0</v>
      </c>
      <c r="W561" s="93"/>
      <c r="X561" s="94"/>
      <c r="Y561" s="66">
        <f t="shared" si="19"/>
        <v>0</v>
      </c>
      <c r="Z561" s="66"/>
      <c r="AA561" s="66"/>
      <c r="AB561" s="66"/>
    </row>
    <row r="562" spans="1:28" ht="15" customHeight="1" x14ac:dyDescent="0.15">
      <c r="A562" s="30"/>
      <c r="B562" s="30"/>
      <c r="C562" s="1"/>
      <c r="E562" s="55" t="s">
        <v>26</v>
      </c>
      <c r="F562" s="56"/>
      <c r="G562" s="57"/>
      <c r="H562" s="95">
        <v>2</v>
      </c>
      <c r="I562" s="96"/>
      <c r="J562" s="62">
        <v>36</v>
      </c>
      <c r="K562" s="63"/>
      <c r="L562" s="64"/>
      <c r="M562" s="62">
        <v>120</v>
      </c>
      <c r="N562" s="63"/>
      <c r="O562" s="64"/>
      <c r="P562" s="92">
        <f>J562*【積算根拠及び契約単価】!$R$21</f>
        <v>0</v>
      </c>
      <c r="Q562" s="93"/>
      <c r="R562" s="94"/>
      <c r="S562" s="92">
        <f>IF(H562=7,M562*【積算根拠及び契約単価】!$R$22,IF(H562=8,M562*【積算根拠及び契約単価】!$R$22,IF(H562=9,M562*【積算根拠及び契約単価】!$R$22,0)))</f>
        <v>0</v>
      </c>
      <c r="T562" s="93"/>
      <c r="U562" s="94"/>
      <c r="V562" s="92">
        <f>IF(H562=7,0,IF(H562=8,0,IF(H562=9,0,M562*【積算根拠及び契約単価】!$R$23)))</f>
        <v>0</v>
      </c>
      <c r="W562" s="93"/>
      <c r="X562" s="94"/>
      <c r="Y562" s="66">
        <f t="shared" si="19"/>
        <v>0</v>
      </c>
      <c r="Z562" s="66"/>
      <c r="AA562" s="66"/>
      <c r="AB562" s="66"/>
    </row>
    <row r="563" spans="1:28" ht="15" customHeight="1" x14ac:dyDescent="0.15">
      <c r="A563" s="30"/>
      <c r="B563" s="30"/>
      <c r="C563" s="1"/>
      <c r="E563" s="55" t="s">
        <v>26</v>
      </c>
      <c r="F563" s="56"/>
      <c r="G563" s="57"/>
      <c r="H563" s="95">
        <v>3</v>
      </c>
      <c r="I563" s="96"/>
      <c r="J563" s="62">
        <v>36</v>
      </c>
      <c r="K563" s="63"/>
      <c r="L563" s="64"/>
      <c r="M563" s="62">
        <v>121</v>
      </c>
      <c r="N563" s="63"/>
      <c r="O563" s="64"/>
      <c r="P563" s="92">
        <f>J563*【積算根拠及び契約単価】!$R$21</f>
        <v>0</v>
      </c>
      <c r="Q563" s="93"/>
      <c r="R563" s="94"/>
      <c r="S563" s="92">
        <f>IF(H563=7,M563*【積算根拠及び契約単価】!$R$22,IF(H563=8,M563*【積算根拠及び契約単価】!$R$22,IF(H563=9,M563*【積算根拠及び契約単価】!$R$22,0)))</f>
        <v>0</v>
      </c>
      <c r="T563" s="93"/>
      <c r="U563" s="94"/>
      <c r="V563" s="92">
        <f>IF(H563=7,0,IF(H563=8,0,IF(H563=9,0,M563*【積算根拠及び契約単価】!$R$23)))</f>
        <v>0</v>
      </c>
      <c r="W563" s="93"/>
      <c r="X563" s="94"/>
      <c r="Y563" s="66">
        <f t="shared" si="19"/>
        <v>0</v>
      </c>
      <c r="Z563" s="66"/>
      <c r="AA563" s="66"/>
      <c r="AB563" s="66"/>
    </row>
    <row r="564" spans="1:28" ht="15" customHeight="1" x14ac:dyDescent="0.15">
      <c r="A564" s="30"/>
      <c r="B564" s="30"/>
      <c r="C564" s="1"/>
      <c r="D564" s="30"/>
      <c r="E564" s="55" t="s">
        <v>26</v>
      </c>
      <c r="F564" s="56"/>
      <c r="G564" s="57"/>
      <c r="H564" s="95">
        <v>4</v>
      </c>
      <c r="I564" s="96"/>
      <c r="J564" s="62">
        <v>36</v>
      </c>
      <c r="K564" s="63"/>
      <c r="L564" s="64"/>
      <c r="M564" s="62">
        <v>140</v>
      </c>
      <c r="N564" s="63"/>
      <c r="O564" s="64"/>
      <c r="P564" s="92">
        <f>J564*【積算根拠及び契約単価】!$R$21</f>
        <v>0</v>
      </c>
      <c r="Q564" s="93"/>
      <c r="R564" s="94"/>
      <c r="S564" s="92">
        <f>IF(H564=7,M564*【積算根拠及び契約単価】!$R$22,IF(H564=8,M564*【積算根拠及び契約単価】!$R$22,IF(H564=9,M564*【積算根拠及び契約単価】!$R$22,0)))</f>
        <v>0</v>
      </c>
      <c r="T564" s="93"/>
      <c r="U564" s="94"/>
      <c r="V564" s="92">
        <f>IF(H564=7,0,IF(H564=8,0,IF(H564=9,0,M564*【積算根拠及び契約単価】!$R$23)))</f>
        <v>0</v>
      </c>
      <c r="W564" s="93"/>
      <c r="X564" s="94"/>
      <c r="Y564" s="66">
        <f t="shared" si="19"/>
        <v>0</v>
      </c>
      <c r="Z564" s="66"/>
      <c r="AA564" s="66"/>
      <c r="AB564" s="66"/>
    </row>
    <row r="565" spans="1:28" ht="15" customHeight="1" x14ac:dyDescent="0.15">
      <c r="A565" s="30"/>
      <c r="B565" s="30"/>
      <c r="C565" s="1"/>
      <c r="D565" s="30"/>
      <c r="E565" s="55" t="s">
        <v>26</v>
      </c>
      <c r="F565" s="56"/>
      <c r="G565" s="57"/>
      <c r="H565" s="95">
        <v>5</v>
      </c>
      <c r="I565" s="96"/>
      <c r="J565" s="62">
        <v>36</v>
      </c>
      <c r="K565" s="63"/>
      <c r="L565" s="64"/>
      <c r="M565" s="62">
        <v>113</v>
      </c>
      <c r="N565" s="63"/>
      <c r="O565" s="64"/>
      <c r="P565" s="92">
        <f>J565*【積算根拠及び契約単価】!$R$21</f>
        <v>0</v>
      </c>
      <c r="Q565" s="93"/>
      <c r="R565" s="94"/>
      <c r="S565" s="92">
        <f>IF(H565=7,M565*【積算根拠及び契約単価】!$R$22,IF(H565=8,M565*【積算根拠及び契約単価】!$R$22,IF(H565=9,M565*【積算根拠及び契約単価】!$R$22,0)))</f>
        <v>0</v>
      </c>
      <c r="T565" s="93"/>
      <c r="U565" s="94"/>
      <c r="V565" s="92">
        <f>IF(H565=7,0,IF(H565=8,0,IF(H565=9,0,M565*【積算根拠及び契約単価】!$R$23)))</f>
        <v>0</v>
      </c>
      <c r="W565" s="93"/>
      <c r="X565" s="94"/>
      <c r="Y565" s="66">
        <f t="shared" si="19"/>
        <v>0</v>
      </c>
      <c r="Z565" s="66"/>
      <c r="AA565" s="66"/>
      <c r="AB565" s="66"/>
    </row>
    <row r="566" spans="1:28" ht="15" customHeight="1" x14ac:dyDescent="0.15">
      <c r="A566" s="30"/>
      <c r="B566" s="30"/>
      <c r="C566" s="1"/>
      <c r="D566" s="30"/>
      <c r="E566" s="55" t="s">
        <v>26</v>
      </c>
      <c r="F566" s="56"/>
      <c r="G566" s="57"/>
      <c r="H566" s="95">
        <v>6</v>
      </c>
      <c r="I566" s="96"/>
      <c r="J566" s="62">
        <v>36</v>
      </c>
      <c r="K566" s="63"/>
      <c r="L566" s="64"/>
      <c r="M566" s="62">
        <v>124</v>
      </c>
      <c r="N566" s="63"/>
      <c r="O566" s="64"/>
      <c r="P566" s="92">
        <f>J566*【積算根拠及び契約単価】!$R$21</f>
        <v>0</v>
      </c>
      <c r="Q566" s="93"/>
      <c r="R566" s="94"/>
      <c r="S566" s="92">
        <f>IF(H566=7,M566*【積算根拠及び契約単価】!$R$22,IF(H566=8,M566*【積算根拠及び契約単価】!$R$22,IF(H566=9,M566*【積算根拠及び契約単価】!$R$22,0)))</f>
        <v>0</v>
      </c>
      <c r="T566" s="93"/>
      <c r="U566" s="94"/>
      <c r="V566" s="92">
        <f>IF(H566=7,0,IF(H566=8,0,IF(H566=9,0,M566*【積算根拠及び契約単価】!$R$23)))</f>
        <v>0</v>
      </c>
      <c r="W566" s="93"/>
      <c r="X566" s="94"/>
      <c r="Y566" s="66">
        <f t="shared" si="19"/>
        <v>0</v>
      </c>
      <c r="Z566" s="66"/>
      <c r="AA566" s="66"/>
      <c r="AB566" s="66"/>
    </row>
    <row r="567" spans="1:28" ht="15" customHeight="1" x14ac:dyDescent="0.15">
      <c r="A567" s="30"/>
      <c r="B567" s="30"/>
      <c r="C567" s="1"/>
      <c r="D567" s="30"/>
      <c r="E567" s="55" t="s">
        <v>26</v>
      </c>
      <c r="F567" s="56"/>
      <c r="G567" s="57"/>
      <c r="H567" s="95">
        <v>7</v>
      </c>
      <c r="I567" s="96"/>
      <c r="J567" s="62">
        <v>36</v>
      </c>
      <c r="K567" s="63"/>
      <c r="L567" s="64"/>
      <c r="M567" s="62">
        <v>131</v>
      </c>
      <c r="N567" s="63"/>
      <c r="O567" s="64"/>
      <c r="P567" s="92">
        <f>J567*【積算根拠及び契約単価】!$R$21</f>
        <v>0</v>
      </c>
      <c r="Q567" s="93"/>
      <c r="R567" s="94"/>
      <c r="S567" s="92">
        <f>IF(H567=7,M567*【積算根拠及び契約単価】!$R$22,IF(H567=8,M567*【積算根拠及び契約単価】!$R$22,IF(H567=9,M567*【積算根拠及び契約単価】!$R$22,0)))</f>
        <v>0</v>
      </c>
      <c r="T567" s="93"/>
      <c r="U567" s="94"/>
      <c r="V567" s="92">
        <f>IF(H567=7,0,IF(H567=8,0,IF(H567=9,0,M567*【積算根拠及び契約単価】!$R$23)))</f>
        <v>0</v>
      </c>
      <c r="W567" s="93"/>
      <c r="X567" s="94"/>
      <c r="Y567" s="123">
        <f t="shared" si="19"/>
        <v>0</v>
      </c>
      <c r="Z567" s="124"/>
      <c r="AA567" s="124"/>
      <c r="AB567" s="125"/>
    </row>
    <row r="568" spans="1:28" ht="15" customHeight="1" x14ac:dyDescent="0.15">
      <c r="A568" s="30"/>
      <c r="B568" s="30"/>
      <c r="C568" s="1"/>
      <c r="D568" s="30"/>
      <c r="E568" s="55" t="s">
        <v>26</v>
      </c>
      <c r="F568" s="56"/>
      <c r="G568" s="57"/>
      <c r="H568" s="95">
        <v>8</v>
      </c>
      <c r="I568" s="96"/>
      <c r="J568" s="62">
        <v>36</v>
      </c>
      <c r="K568" s="63"/>
      <c r="L568" s="64"/>
      <c r="M568" s="62">
        <v>116</v>
      </c>
      <c r="N568" s="63"/>
      <c r="O568" s="64"/>
      <c r="P568" s="92">
        <f>J568*【積算根拠及び契約単価】!$R$21</f>
        <v>0</v>
      </c>
      <c r="Q568" s="93"/>
      <c r="R568" s="94"/>
      <c r="S568" s="92">
        <f>IF(H568=7,M568*【積算根拠及び契約単価】!$R$22,IF(H568=8,M568*【積算根拠及び契約単価】!$R$22,IF(H568=9,M568*【積算根拠及び契約単価】!$R$22,0)))</f>
        <v>0</v>
      </c>
      <c r="T568" s="93"/>
      <c r="U568" s="94"/>
      <c r="V568" s="92">
        <f>IF(H568=7,0,IF(H568=8,0,IF(H568=9,0,M568*【積算根拠及び契約単価】!$R$23)))</f>
        <v>0</v>
      </c>
      <c r="W568" s="93"/>
      <c r="X568" s="94"/>
      <c r="Y568" s="66">
        <f t="shared" si="19"/>
        <v>0</v>
      </c>
      <c r="Z568" s="66"/>
      <c r="AA568" s="66"/>
      <c r="AB568" s="66"/>
    </row>
    <row r="569" spans="1:28" ht="15" customHeight="1" x14ac:dyDescent="0.15">
      <c r="A569" s="30"/>
      <c r="B569" s="30"/>
      <c r="C569" s="1"/>
      <c r="D569" s="30"/>
      <c r="E569" s="55" t="s">
        <v>26</v>
      </c>
      <c r="F569" s="56"/>
      <c r="G569" s="57"/>
      <c r="H569" s="95">
        <v>9</v>
      </c>
      <c r="I569" s="96"/>
      <c r="J569" s="62">
        <v>36</v>
      </c>
      <c r="K569" s="63"/>
      <c r="L569" s="64"/>
      <c r="M569" s="62">
        <v>123</v>
      </c>
      <c r="N569" s="63"/>
      <c r="O569" s="64"/>
      <c r="P569" s="92">
        <f>J569*【積算根拠及び契約単価】!$R$21</f>
        <v>0</v>
      </c>
      <c r="Q569" s="93"/>
      <c r="R569" s="94"/>
      <c r="S569" s="92">
        <f>IF(H569=7,M569*【積算根拠及び契約単価】!$R$22,IF(H569=8,M569*【積算根拠及び契約単価】!$R$22,IF(H569=9,M569*【積算根拠及び契約単価】!$R$22,0)))</f>
        <v>0</v>
      </c>
      <c r="T569" s="93"/>
      <c r="U569" s="94"/>
      <c r="V569" s="92">
        <f>IF(H569=7,0,IF(H569=8,0,IF(H569=9,0,M569*【積算根拠及び契約単価】!$R$23)))</f>
        <v>0</v>
      </c>
      <c r="W569" s="93"/>
      <c r="X569" s="94"/>
      <c r="Y569" s="66">
        <f t="shared" si="19"/>
        <v>0</v>
      </c>
      <c r="Z569" s="66"/>
      <c r="AA569" s="66"/>
      <c r="AB569" s="66"/>
    </row>
    <row r="570" spans="1:28" ht="15" customHeight="1" x14ac:dyDescent="0.15">
      <c r="A570" s="30"/>
      <c r="B570" s="30"/>
      <c r="C570" s="1"/>
      <c r="D570" s="30"/>
      <c r="E570" s="55" t="s">
        <v>26</v>
      </c>
      <c r="F570" s="56"/>
      <c r="G570" s="57"/>
      <c r="H570" s="95">
        <v>10</v>
      </c>
      <c r="I570" s="96"/>
      <c r="J570" s="62">
        <v>36</v>
      </c>
      <c r="K570" s="63"/>
      <c r="L570" s="64"/>
      <c r="M570" s="62">
        <v>124</v>
      </c>
      <c r="N570" s="63"/>
      <c r="O570" s="64"/>
      <c r="P570" s="92">
        <f>J570*【積算根拠及び契約単価】!$R$21</f>
        <v>0</v>
      </c>
      <c r="Q570" s="93"/>
      <c r="R570" s="94"/>
      <c r="S570" s="92">
        <f>IF(H570=7,M570*【積算根拠及び契約単価】!$R$22,IF(H570=8,M570*【積算根拠及び契約単価】!$R$22,IF(H570=9,M570*【積算根拠及び契約単価】!$R$22,0)))</f>
        <v>0</v>
      </c>
      <c r="T570" s="93"/>
      <c r="U570" s="94"/>
      <c r="V570" s="92">
        <f>IF(H570=7,0,IF(H570=8,0,IF(H570=9,0,M570*【積算根拠及び契約単価】!$R$23)))</f>
        <v>0</v>
      </c>
      <c r="W570" s="93"/>
      <c r="X570" s="94"/>
      <c r="Y570" s="66">
        <f t="shared" si="19"/>
        <v>0</v>
      </c>
      <c r="Z570" s="66"/>
      <c r="AA570" s="66"/>
      <c r="AB570" s="66"/>
    </row>
    <row r="571" spans="1:28" ht="15" customHeight="1" x14ac:dyDescent="0.15">
      <c r="A571" s="30"/>
      <c r="B571" s="30"/>
      <c r="C571" s="1"/>
      <c r="D571" s="30"/>
      <c r="E571" s="55" t="s">
        <v>26</v>
      </c>
      <c r="F571" s="56"/>
      <c r="G571" s="57"/>
      <c r="H571" s="95">
        <v>11</v>
      </c>
      <c r="I571" s="96"/>
      <c r="J571" s="62">
        <v>36</v>
      </c>
      <c r="K571" s="63"/>
      <c r="L571" s="64"/>
      <c r="M571" s="62">
        <v>95</v>
      </c>
      <c r="N571" s="63"/>
      <c r="O571" s="64"/>
      <c r="P571" s="92">
        <f>J571*【積算根拠及び契約単価】!$R$21</f>
        <v>0</v>
      </c>
      <c r="Q571" s="93"/>
      <c r="R571" s="94"/>
      <c r="S571" s="92">
        <f>IF(H571=7,M571*【積算根拠及び契約単価】!$R$22,IF(H571=8,M571*【積算根拠及び契約単価】!$R$22,IF(H571=9,M571*【積算根拠及び契約単価】!$R$22,0)))</f>
        <v>0</v>
      </c>
      <c r="T571" s="93"/>
      <c r="U571" s="94"/>
      <c r="V571" s="92">
        <f>IF(H571=7,0,IF(H571=8,0,IF(H571=9,0,M571*【積算根拠及び契約単価】!$R$23)))</f>
        <v>0</v>
      </c>
      <c r="W571" s="93"/>
      <c r="X571" s="94"/>
      <c r="Y571" s="66">
        <f t="shared" si="19"/>
        <v>0</v>
      </c>
      <c r="Z571" s="66"/>
      <c r="AA571" s="66"/>
      <c r="AB571" s="66"/>
    </row>
    <row r="572" spans="1:28" ht="15" customHeight="1" x14ac:dyDescent="0.15">
      <c r="A572" s="30"/>
      <c r="B572" s="30"/>
      <c r="C572" s="1"/>
      <c r="D572" s="30"/>
      <c r="E572" s="55" t="s">
        <v>26</v>
      </c>
      <c r="F572" s="56"/>
      <c r="G572" s="57"/>
      <c r="H572" s="95">
        <v>12</v>
      </c>
      <c r="I572" s="96"/>
      <c r="J572" s="62">
        <v>36</v>
      </c>
      <c r="K572" s="63"/>
      <c r="L572" s="64"/>
      <c r="M572" s="62">
        <v>96</v>
      </c>
      <c r="N572" s="63"/>
      <c r="O572" s="64"/>
      <c r="P572" s="92">
        <f>J572*【積算根拠及び契約単価】!$R$21</f>
        <v>0</v>
      </c>
      <c r="Q572" s="93"/>
      <c r="R572" s="94"/>
      <c r="S572" s="92">
        <f>IF(H572=7,M572*【積算根拠及び契約単価】!$R$22,IF(H572=8,M572*【積算根拠及び契約単価】!$R$22,IF(H572=9,M572*【積算根拠及び契約単価】!$R$22,0)))</f>
        <v>0</v>
      </c>
      <c r="T572" s="93"/>
      <c r="U572" s="94"/>
      <c r="V572" s="92">
        <f>IF(H572=7,0,IF(H572=8,0,IF(H572=9,0,M572*【積算根拠及び契約単価】!$R$23)))</f>
        <v>0</v>
      </c>
      <c r="W572" s="93"/>
      <c r="X572" s="94"/>
      <c r="Y572" s="66">
        <f t="shared" si="19"/>
        <v>0</v>
      </c>
      <c r="Z572" s="66"/>
      <c r="AA572" s="66"/>
      <c r="AB572" s="66"/>
    </row>
    <row r="573" spans="1:28" ht="15" customHeight="1" x14ac:dyDescent="0.15">
      <c r="A573" s="30"/>
      <c r="B573" s="30"/>
      <c r="C573" s="1"/>
      <c r="D573" s="30"/>
      <c r="E573" s="55" t="s">
        <v>31</v>
      </c>
      <c r="F573" s="56"/>
      <c r="G573" s="57"/>
      <c r="H573" s="95">
        <v>1</v>
      </c>
      <c r="I573" s="96"/>
      <c r="J573" s="62">
        <v>36</v>
      </c>
      <c r="K573" s="63"/>
      <c r="L573" s="64"/>
      <c r="M573" s="62">
        <v>140</v>
      </c>
      <c r="N573" s="63"/>
      <c r="O573" s="64"/>
      <c r="P573" s="92">
        <f>J573*【積算根拠及び契約単価】!$R$21</f>
        <v>0</v>
      </c>
      <c r="Q573" s="93"/>
      <c r="R573" s="94"/>
      <c r="S573" s="92">
        <f>IF(H573=7,M573*【積算根拠及び契約単価】!$R$22,IF(H573=8,M573*【積算根拠及び契約単価】!$R$22,IF(H573=9,M573*【積算根拠及び契約単価】!$R$22,0)))</f>
        <v>0</v>
      </c>
      <c r="T573" s="93"/>
      <c r="U573" s="94"/>
      <c r="V573" s="92">
        <f>IF(H573=7,0,IF(H573=8,0,IF(H573=9,0,M573*【積算根拠及び契約単価】!$R$23)))</f>
        <v>0</v>
      </c>
      <c r="W573" s="93"/>
      <c r="X573" s="94"/>
      <c r="Y573" s="66">
        <f t="shared" si="19"/>
        <v>0</v>
      </c>
      <c r="Z573" s="66"/>
      <c r="AA573" s="66"/>
      <c r="AB573" s="66"/>
    </row>
    <row r="574" spans="1:28" ht="15" customHeight="1" x14ac:dyDescent="0.15">
      <c r="A574" s="30"/>
      <c r="B574" s="30"/>
      <c r="C574" s="1"/>
      <c r="D574" s="30"/>
      <c r="E574" s="55" t="s">
        <v>31</v>
      </c>
      <c r="F574" s="56"/>
      <c r="G574" s="57"/>
      <c r="H574" s="95">
        <v>2</v>
      </c>
      <c r="I574" s="96"/>
      <c r="J574" s="62">
        <v>36</v>
      </c>
      <c r="K574" s="63"/>
      <c r="L574" s="64"/>
      <c r="M574" s="62">
        <v>120</v>
      </c>
      <c r="N574" s="63"/>
      <c r="O574" s="64"/>
      <c r="P574" s="92">
        <f>J574*【積算根拠及び契約単価】!$R$21</f>
        <v>0</v>
      </c>
      <c r="Q574" s="93"/>
      <c r="R574" s="94"/>
      <c r="S574" s="92">
        <f>IF(H574=7,M574*【積算根拠及び契約単価】!$R$22,IF(H574=8,M574*【積算根拠及び契約単価】!$R$22,IF(H574=9,M574*【積算根拠及び契約単価】!$R$22,0)))</f>
        <v>0</v>
      </c>
      <c r="T574" s="93"/>
      <c r="U574" s="94"/>
      <c r="V574" s="92">
        <f>IF(H574=7,0,IF(H574=8,0,IF(H574=9,0,M574*【積算根拠及び契約単価】!$R$23)))</f>
        <v>0</v>
      </c>
      <c r="W574" s="93"/>
      <c r="X574" s="94"/>
      <c r="Y574" s="66">
        <f t="shared" si="19"/>
        <v>0</v>
      </c>
      <c r="Z574" s="66"/>
      <c r="AA574" s="66"/>
      <c r="AB574" s="66"/>
    </row>
    <row r="575" spans="1:28" ht="15" customHeight="1" x14ac:dyDescent="0.15">
      <c r="A575" s="30"/>
      <c r="B575" s="30"/>
      <c r="C575" s="1"/>
      <c r="D575" s="30"/>
      <c r="E575" s="55" t="s">
        <v>31</v>
      </c>
      <c r="F575" s="56"/>
      <c r="G575" s="57"/>
      <c r="H575" s="95">
        <v>3</v>
      </c>
      <c r="I575" s="96"/>
      <c r="J575" s="62">
        <v>36</v>
      </c>
      <c r="K575" s="63"/>
      <c r="L575" s="64"/>
      <c r="M575" s="62">
        <v>121</v>
      </c>
      <c r="N575" s="63"/>
      <c r="O575" s="64"/>
      <c r="P575" s="92">
        <f>J575*【積算根拠及び契約単価】!$R$21</f>
        <v>0</v>
      </c>
      <c r="Q575" s="93"/>
      <c r="R575" s="94"/>
      <c r="S575" s="92">
        <f>IF(H575=7,M575*【積算根拠及び契約単価】!$R$22,IF(H575=8,M575*【積算根拠及び契約単価】!$R$22,IF(H575=9,M575*【積算根拠及び契約単価】!$R$22,0)))</f>
        <v>0</v>
      </c>
      <c r="T575" s="93"/>
      <c r="U575" s="94"/>
      <c r="V575" s="92">
        <f>IF(H575=7,0,IF(H575=8,0,IF(H575=9,0,M575*【積算根拠及び契約単価】!$R$23)))</f>
        <v>0</v>
      </c>
      <c r="W575" s="93"/>
      <c r="X575" s="94"/>
      <c r="Y575" s="66">
        <f t="shared" si="19"/>
        <v>0</v>
      </c>
      <c r="Z575" s="66"/>
      <c r="AA575" s="66"/>
      <c r="AB575" s="66"/>
    </row>
    <row r="576" spans="1:28" ht="15" customHeight="1" x14ac:dyDescent="0.15">
      <c r="A576" s="30"/>
      <c r="B576" s="30"/>
      <c r="C576" s="1"/>
      <c r="D576" s="30"/>
      <c r="E576" s="30"/>
      <c r="F576" s="3"/>
    </row>
    <row r="577" spans="1:28" ht="15" customHeight="1" x14ac:dyDescent="0.15">
      <c r="A577" s="30"/>
      <c r="B577" s="30"/>
      <c r="C577" s="1"/>
      <c r="D577" s="30"/>
      <c r="E577" s="30"/>
      <c r="F577" s="3"/>
      <c r="S577" s="62" t="s">
        <v>32</v>
      </c>
      <c r="T577" s="63"/>
      <c r="U577" s="63"/>
      <c r="V577" s="63"/>
      <c r="W577" s="63"/>
      <c r="X577" s="64"/>
      <c r="Y577" s="66">
        <f t="shared" ref="Y577" si="20">SUM(Y552:AB575)</f>
        <v>0</v>
      </c>
      <c r="Z577" s="66"/>
      <c r="AA577" s="66"/>
      <c r="AB577" s="66"/>
    </row>
    <row r="578" spans="1:28" ht="15" customHeight="1" x14ac:dyDescent="0.15">
      <c r="A578" s="30"/>
      <c r="B578" s="30"/>
      <c r="C578" s="1"/>
      <c r="D578" s="30"/>
      <c r="E578" s="30"/>
      <c r="F578" s="3"/>
    </row>
    <row r="579" spans="1:28" s="20" customFormat="1" ht="15" customHeight="1" x14ac:dyDescent="0.15">
      <c r="A579" s="35"/>
      <c r="B579" s="35"/>
      <c r="C579" s="35"/>
      <c r="D579" s="35"/>
      <c r="E579" s="35" t="s">
        <v>240</v>
      </c>
      <c r="F579" s="22"/>
    </row>
    <row r="580" spans="1:28" s="20" customFormat="1" ht="15" customHeight="1" x14ac:dyDescent="0.15">
      <c r="A580" s="35"/>
      <c r="B580" s="35"/>
      <c r="C580" s="35"/>
      <c r="D580" s="35"/>
      <c r="E580" s="35" t="s">
        <v>245</v>
      </c>
      <c r="F580" s="22"/>
    </row>
    <row r="581" spans="1:28" s="20" customFormat="1" ht="15" customHeight="1" x14ac:dyDescent="0.15">
      <c r="A581" s="35"/>
      <c r="B581" s="35"/>
      <c r="C581" s="35"/>
      <c r="D581" s="35"/>
      <c r="E581" s="35" t="s">
        <v>246</v>
      </c>
      <c r="F581" s="22"/>
    </row>
    <row r="582" spans="1:28" s="36" customFormat="1" ht="15" customHeight="1" x14ac:dyDescent="0.15">
      <c r="A582" s="34"/>
      <c r="B582" s="34"/>
      <c r="C582" s="34"/>
      <c r="D582" s="34"/>
      <c r="E582" s="34" t="s">
        <v>33</v>
      </c>
      <c r="F582" s="3"/>
    </row>
    <row r="583" spans="1:28" s="36" customFormat="1" ht="15" customHeight="1" x14ac:dyDescent="0.15">
      <c r="A583" s="34"/>
      <c r="B583" s="34"/>
      <c r="C583" s="34"/>
      <c r="D583" s="34"/>
      <c r="E583" s="34" t="s">
        <v>255</v>
      </c>
      <c r="F583" s="3"/>
    </row>
    <row r="584" spans="1:28" s="36" customFormat="1" ht="15" customHeight="1" x14ac:dyDescent="0.15">
      <c r="A584" s="34"/>
      <c r="B584" s="34"/>
      <c r="C584" s="34"/>
      <c r="D584" s="34"/>
      <c r="E584" s="34" t="s">
        <v>253</v>
      </c>
      <c r="F584" s="3"/>
    </row>
    <row r="585" spans="1:28" s="36" customFormat="1" ht="15" customHeight="1" x14ac:dyDescent="0.15">
      <c r="A585" s="34"/>
      <c r="B585" s="34"/>
      <c r="C585" s="34"/>
      <c r="D585" s="34"/>
      <c r="E585" s="34" t="s">
        <v>254</v>
      </c>
      <c r="F585" s="3"/>
    </row>
    <row r="586" spans="1:28" s="36" customFormat="1" ht="15" customHeight="1" x14ac:dyDescent="0.15">
      <c r="A586" s="34"/>
      <c r="B586" s="34"/>
      <c r="C586" s="34"/>
      <c r="E586" s="34" t="s">
        <v>133</v>
      </c>
      <c r="F586" s="3"/>
    </row>
    <row r="587" spans="1:28" s="36" customFormat="1" ht="15" customHeight="1" x14ac:dyDescent="0.15">
      <c r="A587" s="34"/>
      <c r="B587" s="34"/>
      <c r="C587" s="34"/>
      <c r="E587" s="36" t="s">
        <v>134</v>
      </c>
      <c r="F587" s="8"/>
    </row>
    <row r="588" spans="1:28" s="36" customFormat="1" ht="15" customHeight="1" x14ac:dyDescent="0.15">
      <c r="A588" s="34"/>
      <c r="B588" s="34"/>
      <c r="C588" s="34"/>
      <c r="E588" s="36" t="s">
        <v>135</v>
      </c>
      <c r="F588" s="8"/>
    </row>
    <row r="589" spans="1:28" s="36" customFormat="1" ht="15" customHeight="1" x14ac:dyDescent="0.15">
      <c r="A589" s="34"/>
      <c r="B589" s="34"/>
      <c r="C589" s="34"/>
      <c r="E589" s="36" t="s">
        <v>136</v>
      </c>
      <c r="F589" s="8"/>
    </row>
    <row r="590" spans="1:28" s="36" customFormat="1" ht="15" customHeight="1" x14ac:dyDescent="0.15">
      <c r="A590" s="34"/>
      <c r="B590" s="34"/>
      <c r="C590" s="34"/>
      <c r="E590" s="36" t="s">
        <v>137</v>
      </c>
      <c r="F590" s="8"/>
    </row>
    <row r="591" spans="1:28" s="36" customFormat="1" ht="15" customHeight="1" x14ac:dyDescent="0.15">
      <c r="A591" s="34"/>
      <c r="B591" s="34"/>
      <c r="C591" s="34"/>
      <c r="E591" s="20" t="s">
        <v>251</v>
      </c>
      <c r="F591" s="8"/>
    </row>
    <row r="592" spans="1:28" s="36" customFormat="1" ht="15" customHeight="1" x14ac:dyDescent="0.15">
      <c r="A592" s="34"/>
      <c r="B592" s="34"/>
      <c r="C592" s="34"/>
      <c r="D592" s="34"/>
      <c r="E592" s="35" t="s">
        <v>252</v>
      </c>
      <c r="F592" s="3"/>
    </row>
    <row r="593" spans="1:29" s="36" customFormat="1" ht="15" customHeight="1" x14ac:dyDescent="0.15">
      <c r="A593" s="34"/>
      <c r="B593" s="34"/>
      <c r="C593" s="34"/>
      <c r="D593" s="34"/>
      <c r="E593" s="35" t="s">
        <v>274</v>
      </c>
      <c r="F593" s="3"/>
    </row>
    <row r="594" spans="1:29" ht="15" customHeight="1" x14ac:dyDescent="0.15">
      <c r="A594" s="30"/>
      <c r="B594" s="30"/>
      <c r="C594" s="1"/>
      <c r="D594" s="30"/>
      <c r="E594" s="30"/>
      <c r="F594" s="3"/>
    </row>
    <row r="595" spans="1:29" ht="15" customHeight="1" x14ac:dyDescent="0.15">
      <c r="A595" s="30"/>
      <c r="B595" s="30"/>
      <c r="C595" s="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</row>
    <row r="596" spans="1:29" ht="15" customHeight="1" x14ac:dyDescent="0.15">
      <c r="A596" s="30"/>
      <c r="B596" s="30"/>
      <c r="C596" s="1"/>
      <c r="D596" s="31" t="s">
        <v>126</v>
      </c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</row>
    <row r="597" spans="1:29" ht="15" customHeight="1" x14ac:dyDescent="0.15">
      <c r="A597" s="30"/>
      <c r="B597" s="30"/>
      <c r="C597" s="1"/>
      <c r="E597" s="30"/>
      <c r="F597" s="3"/>
    </row>
    <row r="598" spans="1:29" ht="15" customHeight="1" x14ac:dyDescent="0.15">
      <c r="A598" s="30"/>
      <c r="B598" s="30"/>
      <c r="C598" s="1"/>
      <c r="D598" s="30"/>
      <c r="E598" s="30"/>
      <c r="F598" s="3"/>
    </row>
    <row r="599" spans="1:29" ht="15" customHeight="1" x14ac:dyDescent="0.15">
      <c r="A599" s="30"/>
      <c r="B599" s="30"/>
      <c r="C599" s="1"/>
      <c r="D599" s="30"/>
      <c r="E599" s="37" t="s">
        <v>127</v>
      </c>
      <c r="F599" s="37"/>
      <c r="G599" s="37"/>
      <c r="H599" s="5" t="s">
        <v>128</v>
      </c>
      <c r="I599" s="103" t="s">
        <v>151</v>
      </c>
      <c r="J599" s="103"/>
      <c r="K599" s="103"/>
    </row>
    <row r="600" spans="1:29" ht="15" customHeight="1" x14ac:dyDescent="0.15">
      <c r="A600" s="30"/>
      <c r="B600" s="30"/>
      <c r="C600" s="1"/>
      <c r="D600" s="30"/>
      <c r="E600" s="37" t="s">
        <v>4</v>
      </c>
      <c r="F600" s="37"/>
      <c r="G600" s="37"/>
      <c r="H600" s="5" t="s">
        <v>128</v>
      </c>
      <c r="I600" s="122" t="s">
        <v>95</v>
      </c>
      <c r="J600" s="122"/>
      <c r="K600" s="122"/>
      <c r="L600" s="122"/>
      <c r="M600" s="122"/>
      <c r="N600" s="122"/>
      <c r="O600" s="122"/>
      <c r="P600" s="122"/>
    </row>
    <row r="601" spans="1:29" ht="15" customHeight="1" x14ac:dyDescent="0.15">
      <c r="A601" s="30"/>
      <c r="B601" s="30"/>
      <c r="C601" s="1"/>
      <c r="D601" s="30"/>
      <c r="E601" s="37" t="s">
        <v>6</v>
      </c>
      <c r="F601" s="37"/>
      <c r="G601" s="37"/>
      <c r="H601" s="5" t="s">
        <v>128</v>
      </c>
      <c r="I601" s="122" t="s">
        <v>130</v>
      </c>
      <c r="J601" s="122"/>
      <c r="K601" s="122"/>
      <c r="L601" s="122"/>
      <c r="M601" s="122"/>
      <c r="N601" s="122"/>
      <c r="O601" s="122"/>
      <c r="P601" s="122"/>
    </row>
    <row r="602" spans="1:29" ht="15" customHeight="1" x14ac:dyDescent="0.15">
      <c r="A602" s="30"/>
      <c r="B602" s="30"/>
      <c r="C602" s="1"/>
      <c r="D602" s="30"/>
      <c r="E602" s="30"/>
      <c r="F602" s="30"/>
      <c r="G602" s="5"/>
    </row>
    <row r="603" spans="1:29" ht="15" customHeight="1" x14ac:dyDescent="0.15">
      <c r="A603" s="30"/>
      <c r="B603" s="30"/>
      <c r="C603" s="1"/>
      <c r="D603" s="30"/>
      <c r="E603" s="104" t="s">
        <v>8</v>
      </c>
      <c r="F603" s="105"/>
      <c r="G603" s="105"/>
      <c r="H603" s="105"/>
      <c r="I603" s="106"/>
      <c r="J603" s="113" t="s">
        <v>131</v>
      </c>
      <c r="K603" s="114"/>
      <c r="L603" s="115"/>
      <c r="M603" s="113" t="s">
        <v>9</v>
      </c>
      <c r="N603" s="114"/>
      <c r="O603" s="115"/>
      <c r="P603" s="113" t="s">
        <v>132</v>
      </c>
      <c r="Q603" s="114"/>
      <c r="R603" s="115"/>
      <c r="S603" s="62" t="s">
        <v>11</v>
      </c>
      <c r="T603" s="63"/>
      <c r="U603" s="63"/>
      <c r="V603" s="63"/>
      <c r="W603" s="63"/>
      <c r="X603" s="64"/>
      <c r="Y603" s="40" t="s">
        <v>12</v>
      </c>
      <c r="Z603" s="40"/>
      <c r="AA603" s="40"/>
      <c r="AB603" s="40"/>
    </row>
    <row r="604" spans="1:29" ht="15" customHeight="1" x14ac:dyDescent="0.15">
      <c r="A604" s="30"/>
      <c r="B604" s="30"/>
      <c r="C604" s="1"/>
      <c r="D604" s="30"/>
      <c r="E604" s="107"/>
      <c r="F604" s="108"/>
      <c r="G604" s="108"/>
      <c r="H604" s="108"/>
      <c r="I604" s="109"/>
      <c r="J604" s="116"/>
      <c r="K604" s="117"/>
      <c r="L604" s="118"/>
      <c r="M604" s="116"/>
      <c r="N604" s="117"/>
      <c r="O604" s="118"/>
      <c r="P604" s="116"/>
      <c r="Q604" s="117"/>
      <c r="R604" s="118"/>
      <c r="S604" s="97" t="s">
        <v>46</v>
      </c>
      <c r="T604" s="98"/>
      <c r="U604" s="99"/>
      <c r="V604" s="97" t="s">
        <v>50</v>
      </c>
      <c r="W604" s="98"/>
      <c r="X604" s="99"/>
      <c r="Y604" s="40"/>
      <c r="Z604" s="40"/>
      <c r="AA604" s="40"/>
      <c r="AB604" s="40"/>
    </row>
    <row r="605" spans="1:29" ht="15" customHeight="1" x14ac:dyDescent="0.15">
      <c r="A605" s="30"/>
      <c r="B605" s="30"/>
      <c r="C605" s="1"/>
      <c r="D605" s="30"/>
      <c r="E605" s="110"/>
      <c r="F605" s="111"/>
      <c r="G605" s="111"/>
      <c r="H605" s="111"/>
      <c r="I605" s="112"/>
      <c r="J605" s="119"/>
      <c r="K605" s="120"/>
      <c r="L605" s="121"/>
      <c r="M605" s="119"/>
      <c r="N605" s="120"/>
      <c r="O605" s="121"/>
      <c r="P605" s="119"/>
      <c r="Q605" s="120"/>
      <c r="R605" s="121"/>
      <c r="S605" s="100"/>
      <c r="T605" s="101"/>
      <c r="U605" s="102"/>
      <c r="V605" s="100"/>
      <c r="W605" s="101"/>
      <c r="X605" s="102"/>
      <c r="Y605" s="40"/>
      <c r="Z605" s="40"/>
      <c r="AA605" s="40"/>
      <c r="AB605" s="40"/>
    </row>
    <row r="606" spans="1:29" ht="15" customHeight="1" x14ac:dyDescent="0.15">
      <c r="A606" s="30"/>
      <c r="B606" s="30"/>
      <c r="C606" s="1"/>
      <c r="D606" s="30"/>
      <c r="E606" s="55" t="s">
        <v>16</v>
      </c>
      <c r="F606" s="56"/>
      <c r="G606" s="57"/>
      <c r="H606" s="95">
        <v>4</v>
      </c>
      <c r="I606" s="96"/>
      <c r="J606" s="62">
        <v>9</v>
      </c>
      <c r="K606" s="63"/>
      <c r="L606" s="64"/>
      <c r="M606" s="62">
        <v>125</v>
      </c>
      <c r="N606" s="63"/>
      <c r="O606" s="64"/>
      <c r="P606" s="92">
        <f>J606*【積算根拠及び契約単価】!$R$21</f>
        <v>0</v>
      </c>
      <c r="Q606" s="93"/>
      <c r="R606" s="94"/>
      <c r="S606" s="92">
        <f>IF(H606=7,M606*【積算根拠及び契約単価】!$R$22,IF(H606=8,M606*【積算根拠及び契約単価】!$R$22,IF(H606=9,M606*【積算根拠及び契約単価】!$R$22,0)))</f>
        <v>0</v>
      </c>
      <c r="T606" s="93"/>
      <c r="U606" s="94"/>
      <c r="V606" s="92">
        <f>IF(H606=7,0,IF(H606=8,0,IF(H606=9,0,M606*【積算根拠及び契約単価】!$R$23)))</f>
        <v>0</v>
      </c>
      <c r="W606" s="93"/>
      <c r="X606" s="94"/>
      <c r="Y606" s="66">
        <f t="shared" ref="Y606:Y629" si="21">ROUNDDOWN(P606+S606+V606,0)</f>
        <v>0</v>
      </c>
      <c r="Z606" s="66"/>
      <c r="AA606" s="66"/>
      <c r="AB606" s="66"/>
      <c r="AC606" s="7"/>
    </row>
    <row r="607" spans="1:29" ht="15" customHeight="1" x14ac:dyDescent="0.15">
      <c r="A607" s="30"/>
      <c r="B607" s="30"/>
      <c r="C607" s="1"/>
      <c r="D607" s="30"/>
      <c r="E607" s="55" t="s">
        <v>16</v>
      </c>
      <c r="F607" s="56"/>
      <c r="G607" s="57"/>
      <c r="H607" s="95">
        <v>5</v>
      </c>
      <c r="I607" s="96"/>
      <c r="J607" s="62">
        <v>9</v>
      </c>
      <c r="K607" s="63"/>
      <c r="L607" s="64"/>
      <c r="M607" s="62">
        <v>123</v>
      </c>
      <c r="N607" s="63"/>
      <c r="O607" s="64"/>
      <c r="P607" s="92">
        <f>J607*【積算根拠及び契約単価】!$R$21</f>
        <v>0</v>
      </c>
      <c r="Q607" s="93"/>
      <c r="R607" s="94"/>
      <c r="S607" s="92">
        <f>IF(H607=7,M607*【積算根拠及び契約単価】!$R$22,IF(H607=8,M607*【積算根拠及び契約単価】!$R$22,IF(H607=9,M607*【積算根拠及び契約単価】!$R$22,0)))</f>
        <v>0</v>
      </c>
      <c r="T607" s="93"/>
      <c r="U607" s="94"/>
      <c r="V607" s="92">
        <f>IF(H607=7,0,IF(H607=8,0,IF(H607=9,0,M607*【積算根拠及び契約単価】!$R$23)))</f>
        <v>0</v>
      </c>
      <c r="W607" s="93"/>
      <c r="X607" s="94"/>
      <c r="Y607" s="66">
        <f t="shared" si="21"/>
        <v>0</v>
      </c>
      <c r="Z607" s="66"/>
      <c r="AA607" s="66"/>
      <c r="AB607" s="66"/>
    </row>
    <row r="608" spans="1:29" ht="15" customHeight="1" x14ac:dyDescent="0.15">
      <c r="A608" s="30"/>
      <c r="B608" s="30"/>
      <c r="C608" s="1"/>
      <c r="D608" s="30"/>
      <c r="E608" s="55" t="s">
        <v>16</v>
      </c>
      <c r="F608" s="56"/>
      <c r="G608" s="57"/>
      <c r="H608" s="95">
        <v>6</v>
      </c>
      <c r="I608" s="96"/>
      <c r="J608" s="62">
        <v>9</v>
      </c>
      <c r="K608" s="63"/>
      <c r="L608" s="64"/>
      <c r="M608" s="62">
        <v>107</v>
      </c>
      <c r="N608" s="63"/>
      <c r="O608" s="64"/>
      <c r="P608" s="92">
        <f>J608*【積算根拠及び契約単価】!$R$21</f>
        <v>0</v>
      </c>
      <c r="Q608" s="93"/>
      <c r="R608" s="94"/>
      <c r="S608" s="92">
        <f>IF(H608=7,M608*【積算根拠及び契約単価】!$R$22,IF(H608=8,M608*【積算根拠及び契約単価】!$R$22,IF(H608=9,M608*【積算根拠及び契約単価】!$R$22,0)))</f>
        <v>0</v>
      </c>
      <c r="T608" s="93"/>
      <c r="U608" s="94"/>
      <c r="V608" s="92">
        <f>IF(H608=7,0,IF(H608=8,0,IF(H608=9,0,M608*【積算根拠及び契約単価】!$R$23)))</f>
        <v>0</v>
      </c>
      <c r="W608" s="93"/>
      <c r="X608" s="94"/>
      <c r="Y608" s="66">
        <f t="shared" si="21"/>
        <v>0</v>
      </c>
      <c r="Z608" s="66"/>
      <c r="AA608" s="66"/>
      <c r="AB608" s="66"/>
    </row>
    <row r="609" spans="1:28" ht="15" customHeight="1" x14ac:dyDescent="0.15">
      <c r="A609" s="30"/>
      <c r="B609" s="30"/>
      <c r="C609" s="1"/>
      <c r="D609" s="30"/>
      <c r="E609" s="55" t="s">
        <v>16</v>
      </c>
      <c r="F609" s="56"/>
      <c r="G609" s="57"/>
      <c r="H609" s="95">
        <v>7</v>
      </c>
      <c r="I609" s="96"/>
      <c r="J609" s="62">
        <v>9</v>
      </c>
      <c r="K609" s="63"/>
      <c r="L609" s="64"/>
      <c r="M609" s="62">
        <v>119</v>
      </c>
      <c r="N609" s="63"/>
      <c r="O609" s="64"/>
      <c r="P609" s="92">
        <f>J609*【積算根拠及び契約単価】!$R$21</f>
        <v>0</v>
      </c>
      <c r="Q609" s="93"/>
      <c r="R609" s="94"/>
      <c r="S609" s="92">
        <f>IF(H609=7,M609*【積算根拠及び契約単価】!$R$22,IF(H609=8,M609*【積算根拠及び契約単価】!$R$22,IF(H609=9,M609*【積算根拠及び契約単価】!$R$22,0)))</f>
        <v>0</v>
      </c>
      <c r="T609" s="93"/>
      <c r="U609" s="94"/>
      <c r="V609" s="92">
        <f>IF(H609=7,0,IF(H609=8,0,IF(H609=9,0,M609*【積算根拠及び契約単価】!$R$23)))</f>
        <v>0</v>
      </c>
      <c r="W609" s="93"/>
      <c r="X609" s="94"/>
      <c r="Y609" s="66">
        <f t="shared" si="21"/>
        <v>0</v>
      </c>
      <c r="Z609" s="66"/>
      <c r="AA609" s="66"/>
      <c r="AB609" s="66"/>
    </row>
    <row r="610" spans="1:28" ht="15" customHeight="1" x14ac:dyDescent="0.15">
      <c r="A610" s="30"/>
      <c r="B610" s="30"/>
      <c r="C610" s="1"/>
      <c r="D610" s="30"/>
      <c r="E610" s="55" t="s">
        <v>16</v>
      </c>
      <c r="F610" s="56"/>
      <c r="G610" s="57"/>
      <c r="H610" s="95">
        <v>8</v>
      </c>
      <c r="I610" s="96"/>
      <c r="J610" s="62">
        <v>9</v>
      </c>
      <c r="K610" s="63"/>
      <c r="L610" s="64"/>
      <c r="M610" s="62">
        <v>111</v>
      </c>
      <c r="N610" s="63"/>
      <c r="O610" s="64"/>
      <c r="P610" s="92">
        <f>J610*【積算根拠及び契約単価】!$R$21</f>
        <v>0</v>
      </c>
      <c r="Q610" s="93"/>
      <c r="R610" s="94"/>
      <c r="S610" s="92">
        <f>IF(H610=7,M610*【積算根拠及び契約単価】!$R$22,IF(H610=8,M610*【積算根拠及び契約単価】!$R$22,IF(H610=9,M610*【積算根拠及び契約単価】!$R$22,0)))</f>
        <v>0</v>
      </c>
      <c r="T610" s="93"/>
      <c r="U610" s="94"/>
      <c r="V610" s="92">
        <f>IF(H610=7,0,IF(H610=8,0,IF(H610=9,0,M610*【積算根拠及び契約単価】!$R$23)))</f>
        <v>0</v>
      </c>
      <c r="W610" s="93"/>
      <c r="X610" s="94"/>
      <c r="Y610" s="66">
        <f t="shared" si="21"/>
        <v>0</v>
      </c>
      <c r="Z610" s="66"/>
      <c r="AA610" s="66"/>
      <c r="AB610" s="66"/>
    </row>
    <row r="611" spans="1:28" ht="15" customHeight="1" x14ac:dyDescent="0.15">
      <c r="A611" s="30"/>
      <c r="B611" s="30"/>
      <c r="C611" s="1"/>
      <c r="D611" s="30"/>
      <c r="E611" s="55" t="s">
        <v>16</v>
      </c>
      <c r="F611" s="56"/>
      <c r="G611" s="57"/>
      <c r="H611" s="95">
        <v>9</v>
      </c>
      <c r="I611" s="96"/>
      <c r="J611" s="62">
        <v>9</v>
      </c>
      <c r="K611" s="63"/>
      <c r="L611" s="64"/>
      <c r="M611" s="62">
        <v>95</v>
      </c>
      <c r="N611" s="63"/>
      <c r="O611" s="64"/>
      <c r="P611" s="92">
        <f>J611*【積算根拠及び契約単価】!$R$21</f>
        <v>0</v>
      </c>
      <c r="Q611" s="93"/>
      <c r="R611" s="94"/>
      <c r="S611" s="92">
        <f>IF(H611=7,M611*【積算根拠及び契約単価】!$R$22,IF(H611=8,M611*【積算根拠及び契約単価】!$R$22,IF(H611=9,M611*【積算根拠及び契約単価】!$R$22,0)))</f>
        <v>0</v>
      </c>
      <c r="T611" s="93"/>
      <c r="U611" s="94"/>
      <c r="V611" s="92">
        <f>IF(H611=7,0,IF(H611=8,0,IF(H611=9,0,M611*【積算根拠及び契約単価】!$R$23)))</f>
        <v>0</v>
      </c>
      <c r="W611" s="93"/>
      <c r="X611" s="94"/>
      <c r="Y611" s="66">
        <f t="shared" si="21"/>
        <v>0</v>
      </c>
      <c r="Z611" s="66"/>
      <c r="AA611" s="66"/>
      <c r="AB611" s="66"/>
    </row>
    <row r="612" spans="1:28" ht="15" customHeight="1" x14ac:dyDescent="0.15">
      <c r="A612" s="30"/>
      <c r="B612" s="30"/>
      <c r="C612" s="1"/>
      <c r="E612" s="55" t="s">
        <v>16</v>
      </c>
      <c r="F612" s="56"/>
      <c r="G612" s="57"/>
      <c r="H612" s="95">
        <v>10</v>
      </c>
      <c r="I612" s="96"/>
      <c r="J612" s="62">
        <v>9</v>
      </c>
      <c r="K612" s="63"/>
      <c r="L612" s="64"/>
      <c r="M612" s="62">
        <v>87</v>
      </c>
      <c r="N612" s="63"/>
      <c r="O612" s="64"/>
      <c r="P612" s="92">
        <f>J612*【積算根拠及び契約単価】!$R$21</f>
        <v>0</v>
      </c>
      <c r="Q612" s="93"/>
      <c r="R612" s="94"/>
      <c r="S612" s="92">
        <f>IF(H612=7,M612*【積算根拠及び契約単価】!$R$22,IF(H612=8,M612*【積算根拠及び契約単価】!$R$22,IF(H612=9,M612*【積算根拠及び契約単価】!$R$22,0)))</f>
        <v>0</v>
      </c>
      <c r="T612" s="93"/>
      <c r="U612" s="94"/>
      <c r="V612" s="92">
        <f>IF(H612=7,0,IF(H612=8,0,IF(H612=9,0,M612*【積算根拠及び契約単価】!$R$23)))</f>
        <v>0</v>
      </c>
      <c r="W612" s="93"/>
      <c r="X612" s="94"/>
      <c r="Y612" s="66">
        <f t="shared" si="21"/>
        <v>0</v>
      </c>
      <c r="Z612" s="66"/>
      <c r="AA612" s="66"/>
      <c r="AB612" s="66"/>
    </row>
    <row r="613" spans="1:28" ht="15" customHeight="1" x14ac:dyDescent="0.15">
      <c r="A613" s="30"/>
      <c r="B613" s="30"/>
      <c r="C613" s="1"/>
      <c r="E613" s="55" t="s">
        <v>16</v>
      </c>
      <c r="F613" s="56"/>
      <c r="G613" s="57"/>
      <c r="H613" s="95">
        <v>11</v>
      </c>
      <c r="I613" s="96"/>
      <c r="J613" s="62">
        <v>9</v>
      </c>
      <c r="K613" s="63"/>
      <c r="L613" s="64"/>
      <c r="M613" s="62">
        <v>83</v>
      </c>
      <c r="N613" s="63"/>
      <c r="O613" s="64"/>
      <c r="P613" s="92">
        <f>J613*【積算根拠及び契約単価】!$R$21</f>
        <v>0</v>
      </c>
      <c r="Q613" s="93"/>
      <c r="R613" s="94"/>
      <c r="S613" s="92">
        <f>IF(H613=7,M613*【積算根拠及び契約単価】!$R$22,IF(H613=8,M613*【積算根拠及び契約単価】!$R$22,IF(H613=9,M613*【積算根拠及び契約単価】!$R$22,0)))</f>
        <v>0</v>
      </c>
      <c r="T613" s="93"/>
      <c r="U613" s="94"/>
      <c r="V613" s="92">
        <f>IF(H613=7,0,IF(H613=8,0,IF(H613=9,0,M613*【積算根拠及び契約単価】!$R$23)))</f>
        <v>0</v>
      </c>
      <c r="W613" s="93"/>
      <c r="X613" s="94"/>
      <c r="Y613" s="66">
        <f t="shared" si="21"/>
        <v>0</v>
      </c>
      <c r="Z613" s="66"/>
      <c r="AA613" s="66"/>
      <c r="AB613" s="66"/>
    </row>
    <row r="614" spans="1:28" ht="15" customHeight="1" x14ac:dyDescent="0.15">
      <c r="A614" s="30"/>
      <c r="B614" s="30"/>
      <c r="C614" s="1"/>
      <c r="E614" s="55" t="s">
        <v>16</v>
      </c>
      <c r="F614" s="56"/>
      <c r="G614" s="57"/>
      <c r="H614" s="95">
        <v>12</v>
      </c>
      <c r="I614" s="96"/>
      <c r="J614" s="62">
        <v>9</v>
      </c>
      <c r="K614" s="63"/>
      <c r="L614" s="64"/>
      <c r="M614" s="62">
        <v>79</v>
      </c>
      <c r="N614" s="63"/>
      <c r="O614" s="64"/>
      <c r="P614" s="92">
        <f>J614*【積算根拠及び契約単価】!$R$21</f>
        <v>0</v>
      </c>
      <c r="Q614" s="93"/>
      <c r="R614" s="94"/>
      <c r="S614" s="92">
        <f>IF(H614=7,M614*【積算根拠及び契約単価】!$R$22,IF(H614=8,M614*【積算根拠及び契約単価】!$R$22,IF(H614=9,M614*【積算根拠及び契約単価】!$R$22,0)))</f>
        <v>0</v>
      </c>
      <c r="T614" s="93"/>
      <c r="U614" s="94"/>
      <c r="V614" s="92">
        <f>IF(H614=7,0,IF(H614=8,0,IF(H614=9,0,M614*【積算根拠及び契約単価】!$R$23)))</f>
        <v>0</v>
      </c>
      <c r="W614" s="93"/>
      <c r="X614" s="94"/>
      <c r="Y614" s="66">
        <f t="shared" si="21"/>
        <v>0</v>
      </c>
      <c r="Z614" s="66"/>
      <c r="AA614" s="66"/>
      <c r="AB614" s="66"/>
    </row>
    <row r="615" spans="1:28" ht="15" customHeight="1" x14ac:dyDescent="0.15">
      <c r="A615" s="30"/>
      <c r="B615" s="30"/>
      <c r="C615" s="1"/>
      <c r="E615" s="55" t="s">
        <v>26</v>
      </c>
      <c r="F615" s="56"/>
      <c r="G615" s="57"/>
      <c r="H615" s="95">
        <v>1</v>
      </c>
      <c r="I615" s="96"/>
      <c r="J615" s="62">
        <v>9</v>
      </c>
      <c r="K615" s="63"/>
      <c r="L615" s="64"/>
      <c r="M615" s="62">
        <v>92</v>
      </c>
      <c r="N615" s="63"/>
      <c r="O615" s="64"/>
      <c r="P615" s="92">
        <f>J615*【積算根拠及び契約単価】!$R$21</f>
        <v>0</v>
      </c>
      <c r="Q615" s="93"/>
      <c r="R615" s="94"/>
      <c r="S615" s="92">
        <f>IF(H615=7,M615*【積算根拠及び契約単価】!$R$22,IF(H615=8,M615*【積算根拠及び契約単価】!$R$22,IF(H615=9,M615*【積算根拠及び契約単価】!$R$22,0)))</f>
        <v>0</v>
      </c>
      <c r="T615" s="93"/>
      <c r="U615" s="94"/>
      <c r="V615" s="92">
        <f>IF(H615=7,0,IF(H615=8,0,IF(H615=9,0,M615*【積算根拠及び契約単価】!$R$23)))</f>
        <v>0</v>
      </c>
      <c r="W615" s="93"/>
      <c r="X615" s="94"/>
      <c r="Y615" s="66">
        <f t="shared" si="21"/>
        <v>0</v>
      </c>
      <c r="Z615" s="66"/>
      <c r="AA615" s="66"/>
      <c r="AB615" s="66"/>
    </row>
    <row r="616" spans="1:28" ht="15" customHeight="1" x14ac:dyDescent="0.15">
      <c r="A616" s="30"/>
      <c r="B616" s="30"/>
      <c r="C616" s="1"/>
      <c r="E616" s="55" t="s">
        <v>26</v>
      </c>
      <c r="F616" s="56"/>
      <c r="G616" s="57"/>
      <c r="H616" s="95">
        <v>2</v>
      </c>
      <c r="I616" s="96"/>
      <c r="J616" s="62">
        <v>9</v>
      </c>
      <c r="K616" s="63"/>
      <c r="L616" s="64"/>
      <c r="M616" s="62">
        <v>84</v>
      </c>
      <c r="N616" s="63"/>
      <c r="O616" s="64"/>
      <c r="P616" s="92">
        <f>J616*【積算根拠及び契約単価】!$R$21</f>
        <v>0</v>
      </c>
      <c r="Q616" s="93"/>
      <c r="R616" s="94"/>
      <c r="S616" s="92">
        <f>IF(H616=7,M616*【積算根拠及び契約単価】!$R$22,IF(H616=8,M616*【積算根拠及び契約単価】!$R$22,IF(H616=9,M616*【積算根拠及び契約単価】!$R$22,0)))</f>
        <v>0</v>
      </c>
      <c r="T616" s="93"/>
      <c r="U616" s="94"/>
      <c r="V616" s="92">
        <f>IF(H616=7,0,IF(H616=8,0,IF(H616=9,0,M616*【積算根拠及び契約単価】!$R$23)))</f>
        <v>0</v>
      </c>
      <c r="W616" s="93"/>
      <c r="X616" s="94"/>
      <c r="Y616" s="66">
        <f t="shared" si="21"/>
        <v>0</v>
      </c>
      <c r="Z616" s="66"/>
      <c r="AA616" s="66"/>
      <c r="AB616" s="66"/>
    </row>
    <row r="617" spans="1:28" ht="15" customHeight="1" x14ac:dyDescent="0.15">
      <c r="A617" s="30"/>
      <c r="B617" s="30"/>
      <c r="C617" s="1"/>
      <c r="E617" s="55" t="s">
        <v>26</v>
      </c>
      <c r="F617" s="56"/>
      <c r="G617" s="57"/>
      <c r="H617" s="95">
        <v>3</v>
      </c>
      <c r="I617" s="96"/>
      <c r="J617" s="62">
        <v>9</v>
      </c>
      <c r="K617" s="63"/>
      <c r="L617" s="64"/>
      <c r="M617" s="62">
        <v>81</v>
      </c>
      <c r="N617" s="63"/>
      <c r="O617" s="64"/>
      <c r="P617" s="92">
        <f>J617*【積算根拠及び契約単価】!$R$21</f>
        <v>0</v>
      </c>
      <c r="Q617" s="93"/>
      <c r="R617" s="94"/>
      <c r="S617" s="92">
        <f>IF(H617=7,M617*【積算根拠及び契約単価】!$R$22,IF(H617=8,M617*【積算根拠及び契約単価】!$R$22,IF(H617=9,M617*【積算根拠及び契約単価】!$R$22,0)))</f>
        <v>0</v>
      </c>
      <c r="T617" s="93"/>
      <c r="U617" s="94"/>
      <c r="V617" s="92">
        <f>IF(H617=7,0,IF(H617=8,0,IF(H617=9,0,M617*【積算根拠及び契約単価】!$R$23)))</f>
        <v>0</v>
      </c>
      <c r="W617" s="93"/>
      <c r="X617" s="94"/>
      <c r="Y617" s="66">
        <f t="shared" si="21"/>
        <v>0</v>
      </c>
      <c r="Z617" s="66"/>
      <c r="AA617" s="66"/>
      <c r="AB617" s="66"/>
    </row>
    <row r="618" spans="1:28" ht="15" customHeight="1" x14ac:dyDescent="0.15">
      <c r="A618" s="30"/>
      <c r="B618" s="30"/>
      <c r="C618" s="1"/>
      <c r="D618" s="30"/>
      <c r="E618" s="55" t="s">
        <v>26</v>
      </c>
      <c r="F618" s="56"/>
      <c r="G618" s="57"/>
      <c r="H618" s="95">
        <v>4</v>
      </c>
      <c r="I618" s="96"/>
      <c r="J618" s="62">
        <v>9</v>
      </c>
      <c r="K618" s="63"/>
      <c r="L618" s="64"/>
      <c r="M618" s="62">
        <v>84</v>
      </c>
      <c r="N618" s="63"/>
      <c r="O618" s="64"/>
      <c r="P618" s="92">
        <f>J618*【積算根拠及び契約単価】!$R$21</f>
        <v>0</v>
      </c>
      <c r="Q618" s="93"/>
      <c r="R618" s="94"/>
      <c r="S618" s="92">
        <f>IF(H618=7,M618*【積算根拠及び契約単価】!$R$22,IF(H618=8,M618*【積算根拠及び契約単価】!$R$22,IF(H618=9,M618*【積算根拠及び契約単価】!$R$22,0)))</f>
        <v>0</v>
      </c>
      <c r="T618" s="93"/>
      <c r="U618" s="94"/>
      <c r="V618" s="92">
        <f>IF(H618=7,0,IF(H618=8,0,IF(H618=9,0,M618*【積算根拠及び契約単価】!$R$23)))</f>
        <v>0</v>
      </c>
      <c r="W618" s="93"/>
      <c r="X618" s="94"/>
      <c r="Y618" s="66">
        <f t="shared" si="21"/>
        <v>0</v>
      </c>
      <c r="Z618" s="66"/>
      <c r="AA618" s="66"/>
      <c r="AB618" s="66"/>
    </row>
    <row r="619" spans="1:28" ht="15" customHeight="1" x14ac:dyDescent="0.15">
      <c r="A619" s="30"/>
      <c r="B619" s="30"/>
      <c r="C619" s="1"/>
      <c r="D619" s="30"/>
      <c r="E619" s="55" t="s">
        <v>26</v>
      </c>
      <c r="F619" s="56"/>
      <c r="G619" s="57"/>
      <c r="H619" s="95">
        <v>5</v>
      </c>
      <c r="I619" s="96"/>
      <c r="J619" s="62">
        <v>9</v>
      </c>
      <c r="K619" s="63"/>
      <c r="L619" s="64"/>
      <c r="M619" s="62">
        <v>94</v>
      </c>
      <c r="N619" s="63"/>
      <c r="O619" s="64"/>
      <c r="P619" s="92">
        <f>J619*【積算根拠及び契約単価】!$R$21</f>
        <v>0</v>
      </c>
      <c r="Q619" s="93"/>
      <c r="R619" s="94"/>
      <c r="S619" s="92">
        <f>IF(H619=7,M619*【積算根拠及び契約単価】!$R$22,IF(H619=8,M619*【積算根拠及び契約単価】!$R$22,IF(H619=9,M619*【積算根拠及び契約単価】!$R$22,0)))</f>
        <v>0</v>
      </c>
      <c r="T619" s="93"/>
      <c r="U619" s="94"/>
      <c r="V619" s="92">
        <f>IF(H619=7,0,IF(H619=8,0,IF(H619=9,0,M619*【積算根拠及び契約単価】!$R$23)))</f>
        <v>0</v>
      </c>
      <c r="W619" s="93"/>
      <c r="X619" s="94"/>
      <c r="Y619" s="66">
        <f t="shared" si="21"/>
        <v>0</v>
      </c>
      <c r="Z619" s="66"/>
      <c r="AA619" s="66"/>
      <c r="AB619" s="66"/>
    </row>
    <row r="620" spans="1:28" ht="15" customHeight="1" x14ac:dyDescent="0.15">
      <c r="A620" s="30"/>
      <c r="B620" s="30"/>
      <c r="C620" s="1"/>
      <c r="D620" s="30"/>
      <c r="E620" s="55" t="s">
        <v>26</v>
      </c>
      <c r="F620" s="56"/>
      <c r="G620" s="57"/>
      <c r="H620" s="95">
        <v>6</v>
      </c>
      <c r="I620" s="96"/>
      <c r="J620" s="62">
        <v>9</v>
      </c>
      <c r="K620" s="63"/>
      <c r="L620" s="64"/>
      <c r="M620" s="62">
        <v>82</v>
      </c>
      <c r="N620" s="63"/>
      <c r="O620" s="64"/>
      <c r="P620" s="92">
        <f>J620*【積算根拠及び契約単価】!$R$21</f>
        <v>0</v>
      </c>
      <c r="Q620" s="93"/>
      <c r="R620" s="94"/>
      <c r="S620" s="92">
        <f>IF(H620=7,M620*【積算根拠及び契約単価】!$R$22,IF(H620=8,M620*【積算根拠及び契約単価】!$R$22,IF(H620=9,M620*【積算根拠及び契約単価】!$R$22,0)))</f>
        <v>0</v>
      </c>
      <c r="T620" s="93"/>
      <c r="U620" s="94"/>
      <c r="V620" s="92">
        <f>IF(H620=7,0,IF(H620=8,0,IF(H620=9,0,M620*【積算根拠及び契約単価】!$R$23)))</f>
        <v>0</v>
      </c>
      <c r="W620" s="93"/>
      <c r="X620" s="94"/>
      <c r="Y620" s="66">
        <f t="shared" si="21"/>
        <v>0</v>
      </c>
      <c r="Z620" s="66"/>
      <c r="AA620" s="66"/>
      <c r="AB620" s="66"/>
    </row>
    <row r="621" spans="1:28" ht="15" customHeight="1" x14ac:dyDescent="0.15">
      <c r="A621" s="30"/>
      <c r="B621" s="30"/>
      <c r="C621" s="1"/>
      <c r="D621" s="30"/>
      <c r="E621" s="55" t="s">
        <v>26</v>
      </c>
      <c r="F621" s="56"/>
      <c r="G621" s="57"/>
      <c r="H621" s="95">
        <v>7</v>
      </c>
      <c r="I621" s="96"/>
      <c r="J621" s="62">
        <v>9</v>
      </c>
      <c r="K621" s="63"/>
      <c r="L621" s="64"/>
      <c r="M621" s="62">
        <v>84</v>
      </c>
      <c r="N621" s="63"/>
      <c r="O621" s="64"/>
      <c r="P621" s="92">
        <f>J621*【積算根拠及び契約単価】!$R$21</f>
        <v>0</v>
      </c>
      <c r="Q621" s="93"/>
      <c r="R621" s="94"/>
      <c r="S621" s="92">
        <f>IF(H621=7,M621*【積算根拠及び契約単価】!$R$22,IF(H621=8,M621*【積算根拠及び契約単価】!$R$22,IF(H621=9,M621*【積算根拠及び契約単価】!$R$22,0)))</f>
        <v>0</v>
      </c>
      <c r="T621" s="93"/>
      <c r="U621" s="94"/>
      <c r="V621" s="92">
        <f>IF(H621=7,0,IF(H621=8,0,IF(H621=9,0,M621*【積算根拠及び契約単価】!$R$23)))</f>
        <v>0</v>
      </c>
      <c r="W621" s="93"/>
      <c r="X621" s="94"/>
      <c r="Y621" s="123">
        <f t="shared" si="21"/>
        <v>0</v>
      </c>
      <c r="Z621" s="124"/>
      <c r="AA621" s="124"/>
      <c r="AB621" s="125"/>
    </row>
    <row r="622" spans="1:28" ht="15" customHeight="1" x14ac:dyDescent="0.15">
      <c r="A622" s="30"/>
      <c r="B622" s="30"/>
      <c r="C622" s="1"/>
      <c r="D622" s="30"/>
      <c r="E622" s="55" t="s">
        <v>26</v>
      </c>
      <c r="F622" s="56"/>
      <c r="G622" s="57"/>
      <c r="H622" s="95">
        <v>8</v>
      </c>
      <c r="I622" s="96"/>
      <c r="J622" s="62">
        <v>9</v>
      </c>
      <c r="K622" s="63"/>
      <c r="L622" s="64"/>
      <c r="M622" s="62">
        <v>93</v>
      </c>
      <c r="N622" s="63"/>
      <c r="O622" s="64"/>
      <c r="P622" s="92">
        <f>J622*【積算根拠及び契約単価】!$R$21</f>
        <v>0</v>
      </c>
      <c r="Q622" s="93"/>
      <c r="R622" s="94"/>
      <c r="S622" s="92">
        <f>IF(H622=7,M622*【積算根拠及び契約単価】!$R$22,IF(H622=8,M622*【積算根拠及び契約単価】!$R$22,IF(H622=9,M622*【積算根拠及び契約単価】!$R$22,0)))</f>
        <v>0</v>
      </c>
      <c r="T622" s="93"/>
      <c r="U622" s="94"/>
      <c r="V622" s="92">
        <f>IF(H622=7,0,IF(H622=8,0,IF(H622=9,0,M622*【積算根拠及び契約単価】!$R$23)))</f>
        <v>0</v>
      </c>
      <c r="W622" s="93"/>
      <c r="X622" s="94"/>
      <c r="Y622" s="66">
        <f t="shared" si="21"/>
        <v>0</v>
      </c>
      <c r="Z622" s="66"/>
      <c r="AA622" s="66"/>
      <c r="AB622" s="66"/>
    </row>
    <row r="623" spans="1:28" ht="15" customHeight="1" x14ac:dyDescent="0.15">
      <c r="A623" s="30"/>
      <c r="B623" s="30"/>
      <c r="C623" s="1"/>
      <c r="D623" s="30"/>
      <c r="E623" s="55" t="s">
        <v>26</v>
      </c>
      <c r="F623" s="56"/>
      <c r="G623" s="57"/>
      <c r="H623" s="95">
        <v>9</v>
      </c>
      <c r="I623" s="96"/>
      <c r="J623" s="62">
        <v>9</v>
      </c>
      <c r="K623" s="63"/>
      <c r="L623" s="64"/>
      <c r="M623" s="62">
        <v>74</v>
      </c>
      <c r="N623" s="63"/>
      <c r="O623" s="64"/>
      <c r="P623" s="92">
        <f>J623*【積算根拠及び契約単価】!$R$21</f>
        <v>0</v>
      </c>
      <c r="Q623" s="93"/>
      <c r="R623" s="94"/>
      <c r="S623" s="92">
        <f>IF(H623=7,M623*【積算根拠及び契約単価】!$R$22,IF(H623=8,M623*【積算根拠及び契約単価】!$R$22,IF(H623=9,M623*【積算根拠及び契約単価】!$R$22,0)))</f>
        <v>0</v>
      </c>
      <c r="T623" s="93"/>
      <c r="U623" s="94"/>
      <c r="V623" s="92">
        <f>IF(H623=7,0,IF(H623=8,0,IF(H623=9,0,M623*【積算根拠及び契約単価】!$R$23)))</f>
        <v>0</v>
      </c>
      <c r="W623" s="93"/>
      <c r="X623" s="94"/>
      <c r="Y623" s="66">
        <f t="shared" si="21"/>
        <v>0</v>
      </c>
      <c r="Z623" s="66"/>
      <c r="AA623" s="66"/>
      <c r="AB623" s="66"/>
    </row>
    <row r="624" spans="1:28" ht="15" customHeight="1" x14ac:dyDescent="0.15">
      <c r="A624" s="30"/>
      <c r="B624" s="30"/>
      <c r="C624" s="1"/>
      <c r="D624" s="30"/>
      <c r="E624" s="55" t="s">
        <v>26</v>
      </c>
      <c r="F624" s="56"/>
      <c r="G624" s="57"/>
      <c r="H624" s="95">
        <v>10</v>
      </c>
      <c r="I624" s="96"/>
      <c r="J624" s="62">
        <v>9</v>
      </c>
      <c r="K624" s="63"/>
      <c r="L624" s="64"/>
      <c r="M624" s="62">
        <v>82</v>
      </c>
      <c r="N624" s="63"/>
      <c r="O624" s="64"/>
      <c r="P624" s="92">
        <f>J624*【積算根拠及び契約単価】!$R$21</f>
        <v>0</v>
      </c>
      <c r="Q624" s="93"/>
      <c r="R624" s="94"/>
      <c r="S624" s="92">
        <f>IF(H624=7,M624*【積算根拠及び契約単価】!$R$22,IF(H624=8,M624*【積算根拠及び契約単価】!$R$22,IF(H624=9,M624*【積算根拠及び契約単価】!$R$22,0)))</f>
        <v>0</v>
      </c>
      <c r="T624" s="93"/>
      <c r="U624" s="94"/>
      <c r="V624" s="92">
        <f>IF(H624=7,0,IF(H624=8,0,IF(H624=9,0,M624*【積算根拠及び契約単価】!$R$23)))</f>
        <v>0</v>
      </c>
      <c r="W624" s="93"/>
      <c r="X624" s="94"/>
      <c r="Y624" s="66">
        <f t="shared" si="21"/>
        <v>0</v>
      </c>
      <c r="Z624" s="66"/>
      <c r="AA624" s="66"/>
      <c r="AB624" s="66"/>
    </row>
    <row r="625" spans="1:28" ht="15" customHeight="1" x14ac:dyDescent="0.15">
      <c r="A625" s="30"/>
      <c r="B625" s="30"/>
      <c r="C625" s="1"/>
      <c r="D625" s="30"/>
      <c r="E625" s="55" t="s">
        <v>26</v>
      </c>
      <c r="F625" s="56"/>
      <c r="G625" s="57"/>
      <c r="H625" s="95">
        <v>11</v>
      </c>
      <c r="I625" s="96"/>
      <c r="J625" s="62">
        <v>9</v>
      </c>
      <c r="K625" s="63"/>
      <c r="L625" s="64"/>
      <c r="M625" s="62">
        <v>96</v>
      </c>
      <c r="N625" s="63"/>
      <c r="O625" s="64"/>
      <c r="P625" s="92">
        <f>J625*【積算根拠及び契約単価】!$R$21</f>
        <v>0</v>
      </c>
      <c r="Q625" s="93"/>
      <c r="R625" s="94"/>
      <c r="S625" s="92">
        <f>IF(H625=7,M625*【積算根拠及び契約単価】!$R$22,IF(H625=8,M625*【積算根拠及び契約単価】!$R$22,IF(H625=9,M625*【積算根拠及び契約単価】!$R$22,0)))</f>
        <v>0</v>
      </c>
      <c r="T625" s="93"/>
      <c r="U625" s="94"/>
      <c r="V625" s="92">
        <f>IF(H625=7,0,IF(H625=8,0,IF(H625=9,0,M625*【積算根拠及び契約単価】!$R$23)))</f>
        <v>0</v>
      </c>
      <c r="W625" s="93"/>
      <c r="X625" s="94"/>
      <c r="Y625" s="66">
        <f t="shared" si="21"/>
        <v>0</v>
      </c>
      <c r="Z625" s="66"/>
      <c r="AA625" s="66"/>
      <c r="AB625" s="66"/>
    </row>
    <row r="626" spans="1:28" ht="15" customHeight="1" x14ac:dyDescent="0.15">
      <c r="A626" s="30"/>
      <c r="B626" s="30"/>
      <c r="C626" s="1"/>
      <c r="D626" s="30"/>
      <c r="E626" s="55" t="s">
        <v>26</v>
      </c>
      <c r="F626" s="56"/>
      <c r="G626" s="57"/>
      <c r="H626" s="95">
        <v>12</v>
      </c>
      <c r="I626" s="96"/>
      <c r="J626" s="62">
        <v>9</v>
      </c>
      <c r="K626" s="63"/>
      <c r="L626" s="64"/>
      <c r="M626" s="62">
        <v>78</v>
      </c>
      <c r="N626" s="63"/>
      <c r="O626" s="64"/>
      <c r="P626" s="92">
        <f>J626*【積算根拠及び契約単価】!$R$21</f>
        <v>0</v>
      </c>
      <c r="Q626" s="93"/>
      <c r="R626" s="94"/>
      <c r="S626" s="92">
        <f>IF(H626=7,M626*【積算根拠及び契約単価】!$R$22,IF(H626=8,M626*【積算根拠及び契約単価】!$R$22,IF(H626=9,M626*【積算根拠及び契約単価】!$R$22,0)))</f>
        <v>0</v>
      </c>
      <c r="T626" s="93"/>
      <c r="U626" s="94"/>
      <c r="V626" s="92">
        <f>IF(H626=7,0,IF(H626=8,0,IF(H626=9,0,M626*【積算根拠及び契約単価】!$R$23)))</f>
        <v>0</v>
      </c>
      <c r="W626" s="93"/>
      <c r="X626" s="94"/>
      <c r="Y626" s="66">
        <f t="shared" si="21"/>
        <v>0</v>
      </c>
      <c r="Z626" s="66"/>
      <c r="AA626" s="66"/>
      <c r="AB626" s="66"/>
    </row>
    <row r="627" spans="1:28" ht="15" customHeight="1" x14ac:dyDescent="0.15">
      <c r="A627" s="30"/>
      <c r="B627" s="30"/>
      <c r="C627" s="1"/>
      <c r="D627" s="30"/>
      <c r="E627" s="55" t="s">
        <v>31</v>
      </c>
      <c r="F627" s="56"/>
      <c r="G627" s="57"/>
      <c r="H627" s="95">
        <v>1</v>
      </c>
      <c r="I627" s="96"/>
      <c r="J627" s="62">
        <v>9</v>
      </c>
      <c r="K627" s="63"/>
      <c r="L627" s="64"/>
      <c r="M627" s="62">
        <v>92</v>
      </c>
      <c r="N627" s="63"/>
      <c r="O627" s="64"/>
      <c r="P627" s="92">
        <f>J627*【積算根拠及び契約単価】!$R$21</f>
        <v>0</v>
      </c>
      <c r="Q627" s="93"/>
      <c r="R627" s="94"/>
      <c r="S627" s="92">
        <f>IF(H627=7,M627*【積算根拠及び契約単価】!$R$22,IF(H627=8,M627*【積算根拠及び契約単価】!$R$22,IF(H627=9,M627*【積算根拠及び契約単価】!$R$22,0)))</f>
        <v>0</v>
      </c>
      <c r="T627" s="93"/>
      <c r="U627" s="94"/>
      <c r="V627" s="92">
        <f>IF(H627=7,0,IF(H627=8,0,IF(H627=9,0,M627*【積算根拠及び契約単価】!$R$23)))</f>
        <v>0</v>
      </c>
      <c r="W627" s="93"/>
      <c r="X627" s="94"/>
      <c r="Y627" s="66">
        <f t="shared" si="21"/>
        <v>0</v>
      </c>
      <c r="Z627" s="66"/>
      <c r="AA627" s="66"/>
      <c r="AB627" s="66"/>
    </row>
    <row r="628" spans="1:28" ht="15" customHeight="1" x14ac:dyDescent="0.15">
      <c r="A628" s="30"/>
      <c r="B628" s="30"/>
      <c r="C628" s="1"/>
      <c r="D628" s="30"/>
      <c r="E628" s="55" t="s">
        <v>31</v>
      </c>
      <c r="F628" s="56"/>
      <c r="G628" s="57"/>
      <c r="H628" s="95">
        <v>2</v>
      </c>
      <c r="I628" s="96"/>
      <c r="J628" s="62">
        <v>9</v>
      </c>
      <c r="K628" s="63"/>
      <c r="L628" s="64"/>
      <c r="M628" s="62">
        <v>84</v>
      </c>
      <c r="N628" s="63"/>
      <c r="O628" s="64"/>
      <c r="P628" s="92">
        <f>J628*【積算根拠及び契約単価】!$R$21</f>
        <v>0</v>
      </c>
      <c r="Q628" s="93"/>
      <c r="R628" s="94"/>
      <c r="S628" s="92">
        <f>IF(H628=7,M628*【積算根拠及び契約単価】!$R$22,IF(H628=8,M628*【積算根拠及び契約単価】!$R$22,IF(H628=9,M628*【積算根拠及び契約単価】!$R$22,0)))</f>
        <v>0</v>
      </c>
      <c r="T628" s="93"/>
      <c r="U628" s="94"/>
      <c r="V628" s="92">
        <f>IF(H628=7,0,IF(H628=8,0,IF(H628=9,0,M628*【積算根拠及び契約単価】!$R$23)))</f>
        <v>0</v>
      </c>
      <c r="W628" s="93"/>
      <c r="X628" s="94"/>
      <c r="Y628" s="66">
        <f t="shared" si="21"/>
        <v>0</v>
      </c>
      <c r="Z628" s="66"/>
      <c r="AA628" s="66"/>
      <c r="AB628" s="66"/>
    </row>
    <row r="629" spans="1:28" ht="15" customHeight="1" x14ac:dyDescent="0.15">
      <c r="A629" s="30"/>
      <c r="B629" s="30"/>
      <c r="C629" s="1"/>
      <c r="D629" s="30"/>
      <c r="E629" s="55" t="s">
        <v>31</v>
      </c>
      <c r="F629" s="56"/>
      <c r="G629" s="57"/>
      <c r="H629" s="95">
        <v>3</v>
      </c>
      <c r="I629" s="96"/>
      <c r="J629" s="62">
        <v>9</v>
      </c>
      <c r="K629" s="63"/>
      <c r="L629" s="64"/>
      <c r="M629" s="62">
        <v>81</v>
      </c>
      <c r="N629" s="63"/>
      <c r="O629" s="64"/>
      <c r="P629" s="92">
        <f>J629*【積算根拠及び契約単価】!$R$21</f>
        <v>0</v>
      </c>
      <c r="Q629" s="93"/>
      <c r="R629" s="94"/>
      <c r="S629" s="92">
        <f>IF(H629=7,M629*【積算根拠及び契約単価】!$R$22,IF(H629=8,M629*【積算根拠及び契約単価】!$R$22,IF(H629=9,M629*【積算根拠及び契約単価】!$R$22,0)))</f>
        <v>0</v>
      </c>
      <c r="T629" s="93"/>
      <c r="U629" s="94"/>
      <c r="V629" s="92">
        <f>IF(H629=7,0,IF(H629=8,0,IF(H629=9,0,M629*【積算根拠及び契約単価】!$R$23)))</f>
        <v>0</v>
      </c>
      <c r="W629" s="93"/>
      <c r="X629" s="94"/>
      <c r="Y629" s="66">
        <f t="shared" si="21"/>
        <v>0</v>
      </c>
      <c r="Z629" s="66"/>
      <c r="AA629" s="66"/>
      <c r="AB629" s="66"/>
    </row>
    <row r="630" spans="1:28" ht="15" customHeight="1" x14ac:dyDescent="0.15">
      <c r="A630" s="30"/>
      <c r="B630" s="30"/>
      <c r="C630" s="1"/>
      <c r="D630" s="30"/>
      <c r="E630" s="30"/>
      <c r="F630" s="3"/>
    </row>
    <row r="631" spans="1:28" ht="15" customHeight="1" x14ac:dyDescent="0.15">
      <c r="A631" s="30"/>
      <c r="B631" s="30"/>
      <c r="C631" s="1"/>
      <c r="D631" s="30"/>
      <c r="E631" s="30"/>
      <c r="F631" s="3"/>
      <c r="S631" s="62" t="s">
        <v>32</v>
      </c>
      <c r="T631" s="63"/>
      <c r="U631" s="63"/>
      <c r="V631" s="63"/>
      <c r="W631" s="63"/>
      <c r="X631" s="64"/>
      <c r="Y631" s="66">
        <f t="shared" ref="Y631" si="22">SUM(Y606:AB629)</f>
        <v>0</v>
      </c>
      <c r="Z631" s="66"/>
      <c r="AA631" s="66"/>
      <c r="AB631" s="66"/>
    </row>
    <row r="632" spans="1:28" ht="15" customHeight="1" x14ac:dyDescent="0.15">
      <c r="A632" s="30"/>
      <c r="B632" s="30"/>
      <c r="C632" s="1"/>
      <c r="D632" s="30"/>
      <c r="E632" s="30"/>
      <c r="F632" s="3"/>
    </row>
    <row r="633" spans="1:28" s="20" customFormat="1" ht="15" customHeight="1" x14ac:dyDescent="0.15">
      <c r="A633" s="35"/>
      <c r="B633" s="35"/>
      <c r="C633" s="35"/>
      <c r="D633" s="35"/>
      <c r="E633" s="35" t="s">
        <v>240</v>
      </c>
      <c r="F633" s="22"/>
    </row>
    <row r="634" spans="1:28" s="20" customFormat="1" ht="15" customHeight="1" x14ac:dyDescent="0.15">
      <c r="A634" s="35"/>
      <c r="B634" s="35"/>
      <c r="C634" s="35"/>
      <c r="D634" s="35"/>
      <c r="E634" s="35" t="s">
        <v>245</v>
      </c>
      <c r="F634" s="22"/>
    </row>
    <row r="635" spans="1:28" s="20" customFormat="1" ht="15" customHeight="1" x14ac:dyDescent="0.15">
      <c r="A635" s="35"/>
      <c r="B635" s="35"/>
      <c r="C635" s="35"/>
      <c r="D635" s="35"/>
      <c r="E635" s="35" t="s">
        <v>246</v>
      </c>
      <c r="F635" s="22"/>
    </row>
    <row r="636" spans="1:28" s="36" customFormat="1" ht="15" customHeight="1" x14ac:dyDescent="0.15">
      <c r="A636" s="34"/>
      <c r="B636" s="34"/>
      <c r="C636" s="34"/>
      <c r="D636" s="34"/>
      <c r="E636" s="34" t="s">
        <v>33</v>
      </c>
      <c r="F636" s="3"/>
    </row>
    <row r="637" spans="1:28" s="36" customFormat="1" ht="15" customHeight="1" x14ac:dyDescent="0.15">
      <c r="A637" s="34"/>
      <c r="B637" s="34"/>
      <c r="C637" s="34"/>
      <c r="D637" s="34"/>
      <c r="E637" s="34" t="s">
        <v>255</v>
      </c>
      <c r="F637" s="3"/>
    </row>
    <row r="638" spans="1:28" s="36" customFormat="1" ht="15" customHeight="1" x14ac:dyDescent="0.15">
      <c r="A638" s="34"/>
      <c r="B638" s="34"/>
      <c r="C638" s="34"/>
      <c r="D638" s="34"/>
      <c r="E638" s="34" t="s">
        <v>253</v>
      </c>
      <c r="F638" s="3"/>
    </row>
    <row r="639" spans="1:28" s="36" customFormat="1" ht="15" customHeight="1" x14ac:dyDescent="0.15">
      <c r="A639" s="34"/>
      <c r="B639" s="34"/>
      <c r="C639" s="34"/>
      <c r="D639" s="34"/>
      <c r="E639" s="34" t="s">
        <v>254</v>
      </c>
      <c r="F639" s="3"/>
    </row>
    <row r="640" spans="1:28" s="36" customFormat="1" ht="15" customHeight="1" x14ac:dyDescent="0.15">
      <c r="A640" s="34"/>
      <c r="B640" s="34"/>
      <c r="C640" s="34"/>
      <c r="E640" s="34" t="s">
        <v>133</v>
      </c>
      <c r="F640" s="3"/>
    </row>
    <row r="641" spans="1:20" s="36" customFormat="1" ht="15" customHeight="1" x14ac:dyDescent="0.15">
      <c r="A641" s="34"/>
      <c r="B641" s="34"/>
      <c r="C641" s="34"/>
      <c r="E641" s="36" t="s">
        <v>134</v>
      </c>
      <c r="F641" s="8"/>
    </row>
    <row r="642" spans="1:20" s="36" customFormat="1" ht="15" customHeight="1" x14ac:dyDescent="0.15">
      <c r="A642" s="34"/>
      <c r="B642" s="34"/>
      <c r="C642" s="34"/>
      <c r="E642" s="36" t="s">
        <v>135</v>
      </c>
      <c r="F642" s="8"/>
    </row>
    <row r="643" spans="1:20" s="36" customFormat="1" ht="15" customHeight="1" x14ac:dyDescent="0.15">
      <c r="A643" s="34"/>
      <c r="B643" s="34"/>
      <c r="C643" s="34"/>
      <c r="E643" s="36" t="s">
        <v>136</v>
      </c>
      <c r="F643" s="8"/>
    </row>
    <row r="644" spans="1:20" s="36" customFormat="1" ht="15" customHeight="1" x14ac:dyDescent="0.15">
      <c r="A644" s="34"/>
      <c r="B644" s="34"/>
      <c r="C644" s="34"/>
      <c r="E644" s="36" t="s">
        <v>137</v>
      </c>
      <c r="F644" s="8"/>
    </row>
    <row r="645" spans="1:20" s="36" customFormat="1" ht="15" customHeight="1" x14ac:dyDescent="0.15">
      <c r="A645" s="34"/>
      <c r="B645" s="34"/>
      <c r="C645" s="34"/>
      <c r="E645" s="20" t="s">
        <v>251</v>
      </c>
      <c r="F645" s="8"/>
    </row>
    <row r="646" spans="1:20" s="36" customFormat="1" ht="15" customHeight="1" x14ac:dyDescent="0.15">
      <c r="A646" s="34"/>
      <c r="B646" s="34"/>
      <c r="C646" s="34"/>
      <c r="D646" s="34"/>
      <c r="E646" s="35" t="s">
        <v>252</v>
      </c>
      <c r="F646" s="3"/>
    </row>
    <row r="647" spans="1:20" s="36" customFormat="1" ht="15" customHeight="1" x14ac:dyDescent="0.15">
      <c r="A647" s="34"/>
      <c r="B647" s="34"/>
      <c r="C647" s="34"/>
      <c r="D647" s="34"/>
      <c r="E647" s="35" t="s">
        <v>274</v>
      </c>
      <c r="F647" s="3"/>
    </row>
    <row r="649" spans="1:20" ht="15" customHeight="1" x14ac:dyDescent="0.15">
      <c r="A649" s="30"/>
      <c r="B649" s="30"/>
      <c r="C649" s="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</row>
    <row r="650" spans="1:20" ht="15" customHeight="1" x14ac:dyDescent="0.15">
      <c r="A650" s="30"/>
      <c r="B650" s="30"/>
      <c r="C650" s="1"/>
      <c r="D650" s="31" t="s">
        <v>126</v>
      </c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</row>
    <row r="651" spans="1:20" ht="15" customHeight="1" x14ac:dyDescent="0.15">
      <c r="A651" s="30"/>
      <c r="B651" s="30"/>
      <c r="C651" s="1"/>
      <c r="E651" s="30"/>
      <c r="F651" s="3"/>
    </row>
    <row r="652" spans="1:20" ht="15" customHeight="1" x14ac:dyDescent="0.15">
      <c r="A652" s="30"/>
      <c r="B652" s="30"/>
      <c r="C652" s="1"/>
      <c r="D652" s="30"/>
      <c r="E652" s="30"/>
      <c r="F652" s="3"/>
    </row>
    <row r="653" spans="1:20" ht="15" customHeight="1" x14ac:dyDescent="0.15">
      <c r="A653" s="30"/>
      <c r="B653" s="30"/>
      <c r="C653" s="1"/>
      <c r="D653" s="30"/>
      <c r="E653" s="37" t="s">
        <v>127</v>
      </c>
      <c r="F653" s="37"/>
      <c r="G653" s="37"/>
      <c r="H653" s="5" t="s">
        <v>128</v>
      </c>
      <c r="I653" s="103" t="s">
        <v>152</v>
      </c>
      <c r="J653" s="103"/>
      <c r="K653" s="103"/>
    </row>
    <row r="654" spans="1:20" ht="15" customHeight="1" x14ac:dyDescent="0.15">
      <c r="A654" s="30"/>
      <c r="B654" s="30"/>
      <c r="C654" s="1"/>
      <c r="D654" s="30"/>
      <c r="E654" s="37" t="s">
        <v>4</v>
      </c>
      <c r="F654" s="37"/>
      <c r="G654" s="37"/>
      <c r="H654" s="5" t="s">
        <v>128</v>
      </c>
      <c r="I654" s="122" t="s">
        <v>99</v>
      </c>
      <c r="J654" s="122"/>
      <c r="K654" s="122"/>
      <c r="L654" s="122"/>
      <c r="M654" s="122"/>
      <c r="N654" s="122"/>
      <c r="O654" s="122"/>
      <c r="P654" s="122"/>
    </row>
    <row r="655" spans="1:20" ht="15" customHeight="1" x14ac:dyDescent="0.15">
      <c r="A655" s="30"/>
      <c r="B655" s="30"/>
      <c r="C655" s="1"/>
      <c r="D655" s="30"/>
      <c r="E655" s="37" t="s">
        <v>6</v>
      </c>
      <c r="F655" s="37"/>
      <c r="G655" s="37"/>
      <c r="H655" s="5" t="s">
        <v>128</v>
      </c>
      <c r="I655" s="122" t="s">
        <v>130</v>
      </c>
      <c r="J655" s="122"/>
      <c r="K655" s="122"/>
      <c r="L655" s="122"/>
      <c r="M655" s="122"/>
      <c r="N655" s="122"/>
      <c r="O655" s="122"/>
      <c r="P655" s="122"/>
    </row>
    <row r="656" spans="1:20" ht="15" customHeight="1" x14ac:dyDescent="0.15">
      <c r="A656" s="30"/>
      <c r="B656" s="30"/>
      <c r="C656" s="1"/>
      <c r="D656" s="30"/>
      <c r="E656" s="30"/>
      <c r="F656" s="30"/>
      <c r="G656" s="5"/>
    </row>
    <row r="657" spans="1:29" ht="15" customHeight="1" x14ac:dyDescent="0.15">
      <c r="A657" s="30"/>
      <c r="B657" s="30"/>
      <c r="C657" s="1"/>
      <c r="D657" s="30"/>
      <c r="E657" s="104" t="s">
        <v>8</v>
      </c>
      <c r="F657" s="105"/>
      <c r="G657" s="105"/>
      <c r="H657" s="105"/>
      <c r="I657" s="106"/>
      <c r="J657" s="113" t="s">
        <v>131</v>
      </c>
      <c r="K657" s="114"/>
      <c r="L657" s="115"/>
      <c r="M657" s="113" t="s">
        <v>9</v>
      </c>
      <c r="N657" s="114"/>
      <c r="O657" s="115"/>
      <c r="P657" s="113" t="s">
        <v>132</v>
      </c>
      <c r="Q657" s="114"/>
      <c r="R657" s="115"/>
      <c r="S657" s="62" t="s">
        <v>11</v>
      </c>
      <c r="T657" s="63"/>
      <c r="U657" s="63"/>
      <c r="V657" s="63"/>
      <c r="W657" s="63"/>
      <c r="X657" s="64"/>
      <c r="Y657" s="40" t="s">
        <v>12</v>
      </c>
      <c r="Z657" s="40"/>
      <c r="AA657" s="40"/>
      <c r="AB657" s="40"/>
    </row>
    <row r="658" spans="1:29" ht="15" customHeight="1" x14ac:dyDescent="0.15">
      <c r="A658" s="30"/>
      <c r="B658" s="30"/>
      <c r="C658" s="1"/>
      <c r="D658" s="30"/>
      <c r="E658" s="107"/>
      <c r="F658" s="108"/>
      <c r="G658" s="108"/>
      <c r="H658" s="108"/>
      <c r="I658" s="109"/>
      <c r="J658" s="116"/>
      <c r="K658" s="117"/>
      <c r="L658" s="118"/>
      <c r="M658" s="116"/>
      <c r="N658" s="117"/>
      <c r="O658" s="118"/>
      <c r="P658" s="116"/>
      <c r="Q658" s="117"/>
      <c r="R658" s="118"/>
      <c r="S658" s="97" t="s">
        <v>46</v>
      </c>
      <c r="T658" s="98"/>
      <c r="U658" s="99"/>
      <c r="V658" s="97" t="s">
        <v>50</v>
      </c>
      <c r="W658" s="98"/>
      <c r="X658" s="99"/>
      <c r="Y658" s="40"/>
      <c r="Z658" s="40"/>
      <c r="AA658" s="40"/>
      <c r="AB658" s="40"/>
    </row>
    <row r="659" spans="1:29" ht="15" customHeight="1" x14ac:dyDescent="0.15">
      <c r="A659" s="30"/>
      <c r="B659" s="30"/>
      <c r="C659" s="1"/>
      <c r="D659" s="30"/>
      <c r="E659" s="110"/>
      <c r="F659" s="111"/>
      <c r="G659" s="111"/>
      <c r="H659" s="111"/>
      <c r="I659" s="112"/>
      <c r="J659" s="119"/>
      <c r="K659" s="120"/>
      <c r="L659" s="121"/>
      <c r="M659" s="119"/>
      <c r="N659" s="120"/>
      <c r="O659" s="121"/>
      <c r="P659" s="119"/>
      <c r="Q659" s="120"/>
      <c r="R659" s="121"/>
      <c r="S659" s="100"/>
      <c r="T659" s="101"/>
      <c r="U659" s="102"/>
      <c r="V659" s="100"/>
      <c r="W659" s="101"/>
      <c r="X659" s="102"/>
      <c r="Y659" s="40"/>
      <c r="Z659" s="40"/>
      <c r="AA659" s="40"/>
      <c r="AB659" s="40"/>
    </row>
    <row r="660" spans="1:29" ht="15" customHeight="1" x14ac:dyDescent="0.15">
      <c r="A660" s="30"/>
      <c r="B660" s="30"/>
      <c r="C660" s="1"/>
      <c r="D660" s="30"/>
      <c r="E660" s="55" t="s">
        <v>16</v>
      </c>
      <c r="F660" s="56"/>
      <c r="G660" s="57"/>
      <c r="H660" s="95">
        <v>4</v>
      </c>
      <c r="I660" s="96"/>
      <c r="J660" s="62">
        <v>28</v>
      </c>
      <c r="K660" s="63"/>
      <c r="L660" s="64"/>
      <c r="M660" s="62">
        <v>155</v>
      </c>
      <c r="N660" s="63"/>
      <c r="O660" s="64"/>
      <c r="P660" s="92">
        <f>J660*【積算根拠及び契約単価】!$R$21</f>
        <v>0</v>
      </c>
      <c r="Q660" s="93"/>
      <c r="R660" s="94"/>
      <c r="S660" s="92">
        <f>IF(H660=7,M660*【積算根拠及び契約単価】!$R$22,IF(H660=8,M660*【積算根拠及び契約単価】!$R$22,IF(H660=9,M660*【積算根拠及び契約単価】!$R$22,0)))</f>
        <v>0</v>
      </c>
      <c r="T660" s="93"/>
      <c r="U660" s="94"/>
      <c r="V660" s="92">
        <f>IF(H660=7,0,IF(H660=8,0,IF(H660=9,0,M660*【積算根拠及び契約単価】!$R$23)))</f>
        <v>0</v>
      </c>
      <c r="W660" s="93"/>
      <c r="X660" s="94"/>
      <c r="Y660" s="66">
        <f t="shared" ref="Y660:Y683" si="23">ROUNDDOWN(P660+S660+V660,0)</f>
        <v>0</v>
      </c>
      <c r="Z660" s="66"/>
      <c r="AA660" s="66"/>
      <c r="AB660" s="66"/>
      <c r="AC660" s="7"/>
    </row>
    <row r="661" spans="1:29" ht="15" customHeight="1" x14ac:dyDescent="0.15">
      <c r="A661" s="30"/>
      <c r="B661" s="30"/>
      <c r="C661" s="1"/>
      <c r="D661" s="30"/>
      <c r="E661" s="55" t="s">
        <v>16</v>
      </c>
      <c r="F661" s="56"/>
      <c r="G661" s="57"/>
      <c r="H661" s="95">
        <v>5</v>
      </c>
      <c r="I661" s="96"/>
      <c r="J661" s="62">
        <v>28</v>
      </c>
      <c r="K661" s="63"/>
      <c r="L661" s="64"/>
      <c r="M661" s="62">
        <v>163</v>
      </c>
      <c r="N661" s="63"/>
      <c r="O661" s="64"/>
      <c r="P661" s="92">
        <f>J661*【積算根拠及び契約単価】!$R$21</f>
        <v>0</v>
      </c>
      <c r="Q661" s="93"/>
      <c r="R661" s="94"/>
      <c r="S661" s="92">
        <f>IF(H661=7,M661*【積算根拠及び契約単価】!$R$22,IF(H661=8,M661*【積算根拠及び契約単価】!$R$22,IF(H661=9,M661*【積算根拠及び契約単価】!$R$22,0)))</f>
        <v>0</v>
      </c>
      <c r="T661" s="93"/>
      <c r="U661" s="94"/>
      <c r="V661" s="92">
        <f>IF(H661=7,0,IF(H661=8,0,IF(H661=9,0,M661*【積算根拠及び契約単価】!$R$23)))</f>
        <v>0</v>
      </c>
      <c r="W661" s="93"/>
      <c r="X661" s="94"/>
      <c r="Y661" s="66">
        <f t="shared" si="23"/>
        <v>0</v>
      </c>
      <c r="Z661" s="66"/>
      <c r="AA661" s="66"/>
      <c r="AB661" s="66"/>
    </row>
    <row r="662" spans="1:29" ht="15" customHeight="1" x14ac:dyDescent="0.15">
      <c r="A662" s="30"/>
      <c r="B662" s="30"/>
      <c r="C662" s="1"/>
      <c r="D662" s="30"/>
      <c r="E662" s="55" t="s">
        <v>16</v>
      </c>
      <c r="F662" s="56"/>
      <c r="G662" s="57"/>
      <c r="H662" s="95">
        <v>6</v>
      </c>
      <c r="I662" s="96"/>
      <c r="J662" s="62">
        <v>28</v>
      </c>
      <c r="K662" s="63"/>
      <c r="L662" s="64"/>
      <c r="M662" s="62">
        <v>137</v>
      </c>
      <c r="N662" s="63"/>
      <c r="O662" s="64"/>
      <c r="P662" s="92">
        <f>J662*【積算根拠及び契約単価】!$R$21</f>
        <v>0</v>
      </c>
      <c r="Q662" s="93"/>
      <c r="R662" s="94"/>
      <c r="S662" s="92">
        <f>IF(H662=7,M662*【積算根拠及び契約単価】!$R$22,IF(H662=8,M662*【積算根拠及び契約単価】!$R$22,IF(H662=9,M662*【積算根拠及び契約単価】!$R$22,0)))</f>
        <v>0</v>
      </c>
      <c r="T662" s="93"/>
      <c r="U662" s="94"/>
      <c r="V662" s="92">
        <f>IF(H662=7,0,IF(H662=8,0,IF(H662=9,0,M662*【積算根拠及び契約単価】!$R$23)))</f>
        <v>0</v>
      </c>
      <c r="W662" s="93"/>
      <c r="X662" s="94"/>
      <c r="Y662" s="66">
        <f t="shared" si="23"/>
        <v>0</v>
      </c>
      <c r="Z662" s="66"/>
      <c r="AA662" s="66"/>
      <c r="AB662" s="66"/>
    </row>
    <row r="663" spans="1:29" ht="15" customHeight="1" x14ac:dyDescent="0.15">
      <c r="A663" s="30"/>
      <c r="B663" s="30"/>
      <c r="C663" s="1"/>
      <c r="D663" s="30"/>
      <c r="E663" s="55" t="s">
        <v>16</v>
      </c>
      <c r="F663" s="56"/>
      <c r="G663" s="57"/>
      <c r="H663" s="95">
        <v>7</v>
      </c>
      <c r="I663" s="96"/>
      <c r="J663" s="62">
        <v>28</v>
      </c>
      <c r="K663" s="63"/>
      <c r="L663" s="64"/>
      <c r="M663" s="62">
        <v>149</v>
      </c>
      <c r="N663" s="63"/>
      <c r="O663" s="64"/>
      <c r="P663" s="92">
        <f>J663*【積算根拠及び契約単価】!$R$21</f>
        <v>0</v>
      </c>
      <c r="Q663" s="93"/>
      <c r="R663" s="94"/>
      <c r="S663" s="92">
        <f>IF(H663=7,M663*【積算根拠及び契約単価】!$R$22,IF(H663=8,M663*【積算根拠及び契約単価】!$R$22,IF(H663=9,M663*【積算根拠及び契約単価】!$R$22,0)))</f>
        <v>0</v>
      </c>
      <c r="T663" s="93"/>
      <c r="U663" s="94"/>
      <c r="V663" s="92">
        <f>IF(H663=7,0,IF(H663=8,0,IF(H663=9,0,M663*【積算根拠及び契約単価】!$R$23)))</f>
        <v>0</v>
      </c>
      <c r="W663" s="93"/>
      <c r="X663" s="94"/>
      <c r="Y663" s="66">
        <f t="shared" si="23"/>
        <v>0</v>
      </c>
      <c r="Z663" s="66"/>
      <c r="AA663" s="66"/>
      <c r="AB663" s="66"/>
    </row>
    <row r="664" spans="1:29" ht="15" customHeight="1" x14ac:dyDescent="0.15">
      <c r="A664" s="30"/>
      <c r="B664" s="30"/>
      <c r="C664" s="1"/>
      <c r="D664" s="30"/>
      <c r="E664" s="55" t="s">
        <v>16</v>
      </c>
      <c r="F664" s="56"/>
      <c r="G664" s="57"/>
      <c r="H664" s="95">
        <v>8</v>
      </c>
      <c r="I664" s="96"/>
      <c r="J664" s="62">
        <v>28</v>
      </c>
      <c r="K664" s="63"/>
      <c r="L664" s="64"/>
      <c r="M664" s="62">
        <v>155</v>
      </c>
      <c r="N664" s="63"/>
      <c r="O664" s="64"/>
      <c r="P664" s="92">
        <f>J664*【積算根拠及び契約単価】!$R$21</f>
        <v>0</v>
      </c>
      <c r="Q664" s="93"/>
      <c r="R664" s="94"/>
      <c r="S664" s="92">
        <f>IF(H664=7,M664*【積算根拠及び契約単価】!$R$22,IF(H664=8,M664*【積算根拠及び契約単価】!$R$22,IF(H664=9,M664*【積算根拠及び契約単価】!$R$22,0)))</f>
        <v>0</v>
      </c>
      <c r="T664" s="93"/>
      <c r="U664" s="94"/>
      <c r="V664" s="92">
        <f>IF(H664=7,0,IF(H664=8,0,IF(H664=9,0,M664*【積算根拠及び契約単価】!$R$23)))</f>
        <v>0</v>
      </c>
      <c r="W664" s="93"/>
      <c r="X664" s="94"/>
      <c r="Y664" s="66">
        <f t="shared" si="23"/>
        <v>0</v>
      </c>
      <c r="Z664" s="66"/>
      <c r="AA664" s="66"/>
      <c r="AB664" s="66"/>
    </row>
    <row r="665" spans="1:29" ht="15" customHeight="1" x14ac:dyDescent="0.15">
      <c r="A665" s="30"/>
      <c r="B665" s="30"/>
      <c r="C665" s="1"/>
      <c r="D665" s="30"/>
      <c r="E665" s="55" t="s">
        <v>16</v>
      </c>
      <c r="F665" s="56"/>
      <c r="G665" s="57"/>
      <c r="H665" s="95">
        <v>9</v>
      </c>
      <c r="I665" s="96"/>
      <c r="J665" s="62">
        <v>28</v>
      </c>
      <c r="K665" s="63"/>
      <c r="L665" s="64"/>
      <c r="M665" s="62">
        <v>154</v>
      </c>
      <c r="N665" s="63"/>
      <c r="O665" s="64"/>
      <c r="P665" s="92">
        <f>J665*【積算根拠及び契約単価】!$R$21</f>
        <v>0</v>
      </c>
      <c r="Q665" s="93"/>
      <c r="R665" s="94"/>
      <c r="S665" s="92">
        <f>IF(H665=7,M665*【積算根拠及び契約単価】!$R$22,IF(H665=8,M665*【積算根拠及び契約単価】!$R$22,IF(H665=9,M665*【積算根拠及び契約単価】!$R$22,0)))</f>
        <v>0</v>
      </c>
      <c r="T665" s="93"/>
      <c r="U665" s="94"/>
      <c r="V665" s="92">
        <f>IF(H665=7,0,IF(H665=8,0,IF(H665=9,0,M665*【積算根拠及び契約単価】!$R$23)))</f>
        <v>0</v>
      </c>
      <c r="W665" s="93"/>
      <c r="X665" s="94"/>
      <c r="Y665" s="66">
        <f t="shared" si="23"/>
        <v>0</v>
      </c>
      <c r="Z665" s="66"/>
      <c r="AA665" s="66"/>
      <c r="AB665" s="66"/>
    </row>
    <row r="666" spans="1:29" ht="15" customHeight="1" x14ac:dyDescent="0.15">
      <c r="A666" s="30"/>
      <c r="B666" s="30"/>
      <c r="C666" s="1"/>
      <c r="E666" s="55" t="s">
        <v>16</v>
      </c>
      <c r="F666" s="56"/>
      <c r="G666" s="57"/>
      <c r="H666" s="95">
        <v>10</v>
      </c>
      <c r="I666" s="96"/>
      <c r="J666" s="62">
        <v>28</v>
      </c>
      <c r="K666" s="63"/>
      <c r="L666" s="64"/>
      <c r="M666" s="62">
        <v>167</v>
      </c>
      <c r="N666" s="63"/>
      <c r="O666" s="64"/>
      <c r="P666" s="92">
        <f>J666*【積算根拠及び契約単価】!$R$21</f>
        <v>0</v>
      </c>
      <c r="Q666" s="93"/>
      <c r="R666" s="94"/>
      <c r="S666" s="92">
        <f>IF(H666=7,M666*【積算根拠及び契約単価】!$R$22,IF(H666=8,M666*【積算根拠及び契約単価】!$R$22,IF(H666=9,M666*【積算根拠及び契約単価】!$R$22,0)))</f>
        <v>0</v>
      </c>
      <c r="T666" s="93"/>
      <c r="U666" s="94"/>
      <c r="V666" s="92">
        <f>IF(H666=7,0,IF(H666=8,0,IF(H666=9,0,M666*【積算根拠及び契約単価】!$R$23)))</f>
        <v>0</v>
      </c>
      <c r="W666" s="93"/>
      <c r="X666" s="94"/>
      <c r="Y666" s="66">
        <f t="shared" si="23"/>
        <v>0</v>
      </c>
      <c r="Z666" s="66"/>
      <c r="AA666" s="66"/>
      <c r="AB666" s="66"/>
    </row>
    <row r="667" spans="1:29" ht="15" customHeight="1" x14ac:dyDescent="0.15">
      <c r="A667" s="30"/>
      <c r="B667" s="30"/>
      <c r="C667" s="1"/>
      <c r="E667" s="55" t="s">
        <v>16</v>
      </c>
      <c r="F667" s="56"/>
      <c r="G667" s="57"/>
      <c r="H667" s="95">
        <v>11</v>
      </c>
      <c r="I667" s="96"/>
      <c r="J667" s="62">
        <v>28</v>
      </c>
      <c r="K667" s="63"/>
      <c r="L667" s="64"/>
      <c r="M667" s="62">
        <v>147</v>
      </c>
      <c r="N667" s="63"/>
      <c r="O667" s="64"/>
      <c r="P667" s="92">
        <f>J667*【積算根拠及び契約単価】!$R$21</f>
        <v>0</v>
      </c>
      <c r="Q667" s="93"/>
      <c r="R667" s="94"/>
      <c r="S667" s="92">
        <f>IF(H667=7,M667*【積算根拠及び契約単価】!$R$22,IF(H667=8,M667*【積算根拠及び契約単価】!$R$22,IF(H667=9,M667*【積算根拠及び契約単価】!$R$22,0)))</f>
        <v>0</v>
      </c>
      <c r="T667" s="93"/>
      <c r="U667" s="94"/>
      <c r="V667" s="92">
        <f>IF(H667=7,0,IF(H667=8,0,IF(H667=9,0,M667*【積算根拠及び契約単価】!$R$23)))</f>
        <v>0</v>
      </c>
      <c r="W667" s="93"/>
      <c r="X667" s="94"/>
      <c r="Y667" s="66">
        <f t="shared" si="23"/>
        <v>0</v>
      </c>
      <c r="Z667" s="66"/>
      <c r="AA667" s="66"/>
      <c r="AB667" s="66"/>
    </row>
    <row r="668" spans="1:29" ht="15" customHeight="1" x14ac:dyDescent="0.15">
      <c r="A668" s="30"/>
      <c r="B668" s="30"/>
      <c r="C668" s="1"/>
      <c r="E668" s="55" t="s">
        <v>16</v>
      </c>
      <c r="F668" s="56"/>
      <c r="G668" s="57"/>
      <c r="H668" s="95">
        <v>12</v>
      </c>
      <c r="I668" s="96"/>
      <c r="J668" s="62">
        <v>28</v>
      </c>
      <c r="K668" s="63"/>
      <c r="L668" s="64"/>
      <c r="M668" s="62">
        <v>148</v>
      </c>
      <c r="N668" s="63"/>
      <c r="O668" s="64"/>
      <c r="P668" s="92">
        <f>J668*【積算根拠及び契約単価】!$R$21</f>
        <v>0</v>
      </c>
      <c r="Q668" s="93"/>
      <c r="R668" s="94"/>
      <c r="S668" s="92">
        <f>IF(H668=7,M668*【積算根拠及び契約単価】!$R$22,IF(H668=8,M668*【積算根拠及び契約単価】!$R$22,IF(H668=9,M668*【積算根拠及び契約単価】!$R$22,0)))</f>
        <v>0</v>
      </c>
      <c r="T668" s="93"/>
      <c r="U668" s="94"/>
      <c r="V668" s="92">
        <f>IF(H668=7,0,IF(H668=8,0,IF(H668=9,0,M668*【積算根拠及び契約単価】!$R$23)))</f>
        <v>0</v>
      </c>
      <c r="W668" s="93"/>
      <c r="X668" s="94"/>
      <c r="Y668" s="66">
        <f t="shared" si="23"/>
        <v>0</v>
      </c>
      <c r="Z668" s="66"/>
      <c r="AA668" s="66"/>
      <c r="AB668" s="66"/>
    </row>
    <row r="669" spans="1:29" ht="15" customHeight="1" x14ac:dyDescent="0.15">
      <c r="A669" s="30"/>
      <c r="B669" s="30"/>
      <c r="C669" s="1"/>
      <c r="E669" s="55" t="s">
        <v>26</v>
      </c>
      <c r="F669" s="56"/>
      <c r="G669" s="57"/>
      <c r="H669" s="95">
        <v>1</v>
      </c>
      <c r="I669" s="96"/>
      <c r="J669" s="62">
        <v>28</v>
      </c>
      <c r="K669" s="63"/>
      <c r="L669" s="64"/>
      <c r="M669" s="62">
        <v>182</v>
      </c>
      <c r="N669" s="63"/>
      <c r="O669" s="64"/>
      <c r="P669" s="92">
        <f>J669*【積算根拠及び契約単価】!$R$21</f>
        <v>0</v>
      </c>
      <c r="Q669" s="93"/>
      <c r="R669" s="94"/>
      <c r="S669" s="92">
        <f>IF(H669=7,M669*【積算根拠及び契約単価】!$R$22,IF(H669=8,M669*【積算根拠及び契約単価】!$R$22,IF(H669=9,M669*【積算根拠及び契約単価】!$R$22,0)))</f>
        <v>0</v>
      </c>
      <c r="T669" s="93"/>
      <c r="U669" s="94"/>
      <c r="V669" s="92">
        <f>IF(H669=7,0,IF(H669=8,0,IF(H669=9,0,M669*【積算根拠及び契約単価】!$R$23)))</f>
        <v>0</v>
      </c>
      <c r="W669" s="93"/>
      <c r="X669" s="94"/>
      <c r="Y669" s="66">
        <f t="shared" si="23"/>
        <v>0</v>
      </c>
      <c r="Z669" s="66"/>
      <c r="AA669" s="66"/>
      <c r="AB669" s="66"/>
    </row>
    <row r="670" spans="1:29" ht="15" customHeight="1" x14ac:dyDescent="0.15">
      <c r="A670" s="30"/>
      <c r="B670" s="30"/>
      <c r="C670" s="1"/>
      <c r="E670" s="55" t="s">
        <v>26</v>
      </c>
      <c r="F670" s="56"/>
      <c r="G670" s="57"/>
      <c r="H670" s="95">
        <v>2</v>
      </c>
      <c r="I670" s="96"/>
      <c r="J670" s="62">
        <v>28</v>
      </c>
      <c r="K670" s="63"/>
      <c r="L670" s="64"/>
      <c r="M670" s="62">
        <v>150</v>
      </c>
      <c r="N670" s="63"/>
      <c r="O670" s="64"/>
      <c r="P670" s="92">
        <f>J670*【積算根拠及び契約単価】!$R$21</f>
        <v>0</v>
      </c>
      <c r="Q670" s="93"/>
      <c r="R670" s="94"/>
      <c r="S670" s="92">
        <f>IF(H670=7,M670*【積算根拠及び契約単価】!$R$22,IF(H670=8,M670*【積算根拠及び契約単価】!$R$22,IF(H670=9,M670*【積算根拠及び契約単価】!$R$22,0)))</f>
        <v>0</v>
      </c>
      <c r="T670" s="93"/>
      <c r="U670" s="94"/>
      <c r="V670" s="92">
        <f>IF(H670=7,0,IF(H670=8,0,IF(H670=9,0,M670*【積算根拠及び契約単価】!$R$23)))</f>
        <v>0</v>
      </c>
      <c r="W670" s="93"/>
      <c r="X670" s="94"/>
      <c r="Y670" s="66">
        <f t="shared" si="23"/>
        <v>0</v>
      </c>
      <c r="Z670" s="66"/>
      <c r="AA670" s="66"/>
      <c r="AB670" s="66"/>
    </row>
    <row r="671" spans="1:29" ht="15" customHeight="1" x14ac:dyDescent="0.15">
      <c r="A671" s="30"/>
      <c r="B671" s="30"/>
      <c r="C671" s="1"/>
      <c r="E671" s="55" t="s">
        <v>26</v>
      </c>
      <c r="F671" s="56"/>
      <c r="G671" s="57"/>
      <c r="H671" s="95">
        <v>3</v>
      </c>
      <c r="I671" s="96"/>
      <c r="J671" s="62">
        <v>28</v>
      </c>
      <c r="K671" s="63"/>
      <c r="L671" s="64"/>
      <c r="M671" s="62">
        <v>150</v>
      </c>
      <c r="N671" s="63"/>
      <c r="O671" s="64"/>
      <c r="P671" s="92">
        <f>J671*【積算根拠及び契約単価】!$R$21</f>
        <v>0</v>
      </c>
      <c r="Q671" s="93"/>
      <c r="R671" s="94"/>
      <c r="S671" s="92">
        <f>IF(H671=7,M671*【積算根拠及び契約単価】!$R$22,IF(H671=8,M671*【積算根拠及び契約単価】!$R$22,IF(H671=9,M671*【積算根拠及び契約単価】!$R$22,0)))</f>
        <v>0</v>
      </c>
      <c r="T671" s="93"/>
      <c r="U671" s="94"/>
      <c r="V671" s="92">
        <f>IF(H671=7,0,IF(H671=8,0,IF(H671=9,0,M671*【積算根拠及び契約単価】!$R$23)))</f>
        <v>0</v>
      </c>
      <c r="W671" s="93"/>
      <c r="X671" s="94"/>
      <c r="Y671" s="66">
        <f t="shared" si="23"/>
        <v>0</v>
      </c>
      <c r="Z671" s="66"/>
      <c r="AA671" s="66"/>
      <c r="AB671" s="66"/>
    </row>
    <row r="672" spans="1:29" ht="15" customHeight="1" x14ac:dyDescent="0.15">
      <c r="A672" s="30"/>
      <c r="B672" s="30"/>
      <c r="C672" s="1"/>
      <c r="D672" s="30"/>
      <c r="E672" s="55" t="s">
        <v>26</v>
      </c>
      <c r="F672" s="56"/>
      <c r="G672" s="57"/>
      <c r="H672" s="95">
        <v>4</v>
      </c>
      <c r="I672" s="96"/>
      <c r="J672" s="62">
        <v>28</v>
      </c>
      <c r="K672" s="63"/>
      <c r="L672" s="64"/>
      <c r="M672" s="62">
        <v>177</v>
      </c>
      <c r="N672" s="63"/>
      <c r="O672" s="64"/>
      <c r="P672" s="92">
        <f>J672*【積算根拠及び契約単価】!$R$21</f>
        <v>0</v>
      </c>
      <c r="Q672" s="93"/>
      <c r="R672" s="94"/>
      <c r="S672" s="92">
        <f>IF(H672=7,M672*【積算根拠及び契約単価】!$R$22,IF(H672=8,M672*【積算根拠及び契約単価】!$R$22,IF(H672=9,M672*【積算根拠及び契約単価】!$R$22,0)))</f>
        <v>0</v>
      </c>
      <c r="T672" s="93"/>
      <c r="U672" s="94"/>
      <c r="V672" s="92">
        <f>IF(H672=7,0,IF(H672=8,0,IF(H672=9,0,M672*【積算根拠及び契約単価】!$R$23)))</f>
        <v>0</v>
      </c>
      <c r="W672" s="93"/>
      <c r="X672" s="94"/>
      <c r="Y672" s="66">
        <f t="shared" si="23"/>
        <v>0</v>
      </c>
      <c r="Z672" s="66"/>
      <c r="AA672" s="66"/>
      <c r="AB672" s="66"/>
    </row>
    <row r="673" spans="1:28" ht="15" customHeight="1" x14ac:dyDescent="0.15">
      <c r="A673" s="30"/>
      <c r="B673" s="30"/>
      <c r="C673" s="1"/>
      <c r="D673" s="30"/>
      <c r="E673" s="55" t="s">
        <v>26</v>
      </c>
      <c r="F673" s="56"/>
      <c r="G673" s="57"/>
      <c r="H673" s="95">
        <v>5</v>
      </c>
      <c r="I673" s="96"/>
      <c r="J673" s="62">
        <v>28</v>
      </c>
      <c r="K673" s="63"/>
      <c r="L673" s="64"/>
      <c r="M673" s="62">
        <v>148</v>
      </c>
      <c r="N673" s="63"/>
      <c r="O673" s="64"/>
      <c r="P673" s="92">
        <f>J673*【積算根拠及び契約単価】!$R$21</f>
        <v>0</v>
      </c>
      <c r="Q673" s="93"/>
      <c r="R673" s="94"/>
      <c r="S673" s="92">
        <f>IF(H673=7,M673*【積算根拠及び契約単価】!$R$22,IF(H673=8,M673*【積算根拠及び契約単価】!$R$22,IF(H673=9,M673*【積算根拠及び契約単価】!$R$22,0)))</f>
        <v>0</v>
      </c>
      <c r="T673" s="93"/>
      <c r="U673" s="94"/>
      <c r="V673" s="92">
        <f>IF(H673=7,0,IF(H673=8,0,IF(H673=9,0,M673*【積算根拠及び契約単価】!$R$23)))</f>
        <v>0</v>
      </c>
      <c r="W673" s="93"/>
      <c r="X673" s="94"/>
      <c r="Y673" s="66">
        <f t="shared" si="23"/>
        <v>0</v>
      </c>
      <c r="Z673" s="66"/>
      <c r="AA673" s="66"/>
      <c r="AB673" s="66"/>
    </row>
    <row r="674" spans="1:28" ht="15" customHeight="1" x14ac:dyDescent="0.15">
      <c r="A674" s="30"/>
      <c r="B674" s="30"/>
      <c r="C674" s="1"/>
      <c r="D674" s="30"/>
      <c r="E674" s="55" t="s">
        <v>26</v>
      </c>
      <c r="F674" s="56"/>
      <c r="G674" s="57"/>
      <c r="H674" s="95">
        <v>6</v>
      </c>
      <c r="I674" s="96"/>
      <c r="J674" s="62">
        <v>28</v>
      </c>
      <c r="K674" s="63"/>
      <c r="L674" s="64"/>
      <c r="M674" s="62">
        <v>129</v>
      </c>
      <c r="N674" s="63"/>
      <c r="O674" s="64"/>
      <c r="P674" s="92">
        <f>J674*【積算根拠及び契約単価】!$R$21</f>
        <v>0</v>
      </c>
      <c r="Q674" s="93"/>
      <c r="R674" s="94"/>
      <c r="S674" s="92">
        <f>IF(H674=7,M674*【積算根拠及び契約単価】!$R$22,IF(H674=8,M674*【積算根拠及び契約単価】!$R$22,IF(H674=9,M674*【積算根拠及び契約単価】!$R$22,0)))</f>
        <v>0</v>
      </c>
      <c r="T674" s="93"/>
      <c r="U674" s="94"/>
      <c r="V674" s="92">
        <f>IF(H674=7,0,IF(H674=8,0,IF(H674=9,0,M674*【積算根拠及び契約単価】!$R$23)))</f>
        <v>0</v>
      </c>
      <c r="W674" s="93"/>
      <c r="X674" s="94"/>
      <c r="Y674" s="66">
        <f t="shared" si="23"/>
        <v>0</v>
      </c>
      <c r="Z674" s="66"/>
      <c r="AA674" s="66"/>
      <c r="AB674" s="66"/>
    </row>
    <row r="675" spans="1:28" ht="15" customHeight="1" x14ac:dyDescent="0.15">
      <c r="A675" s="30"/>
      <c r="B675" s="30"/>
      <c r="C675" s="1"/>
      <c r="D675" s="30"/>
      <c r="E675" s="55" t="s">
        <v>26</v>
      </c>
      <c r="F675" s="56"/>
      <c r="G675" s="57"/>
      <c r="H675" s="95">
        <v>7</v>
      </c>
      <c r="I675" s="96"/>
      <c r="J675" s="62">
        <v>28</v>
      </c>
      <c r="K675" s="63"/>
      <c r="L675" s="64"/>
      <c r="M675" s="62">
        <v>144</v>
      </c>
      <c r="N675" s="63"/>
      <c r="O675" s="64"/>
      <c r="P675" s="92">
        <f>J675*【積算根拠及び契約単価】!$R$21</f>
        <v>0</v>
      </c>
      <c r="Q675" s="93"/>
      <c r="R675" s="94"/>
      <c r="S675" s="92">
        <f>IF(H675=7,M675*【積算根拠及び契約単価】!$R$22,IF(H675=8,M675*【積算根拠及び契約単価】!$R$22,IF(H675=9,M675*【積算根拠及び契約単価】!$R$22,0)))</f>
        <v>0</v>
      </c>
      <c r="T675" s="93"/>
      <c r="U675" s="94"/>
      <c r="V675" s="92">
        <f>IF(H675=7,0,IF(H675=8,0,IF(H675=9,0,M675*【積算根拠及び契約単価】!$R$23)))</f>
        <v>0</v>
      </c>
      <c r="W675" s="93"/>
      <c r="X675" s="94"/>
      <c r="Y675" s="123">
        <f t="shared" si="23"/>
        <v>0</v>
      </c>
      <c r="Z675" s="124"/>
      <c r="AA675" s="124"/>
      <c r="AB675" s="125"/>
    </row>
    <row r="676" spans="1:28" ht="15" customHeight="1" x14ac:dyDescent="0.15">
      <c r="A676" s="30"/>
      <c r="B676" s="30"/>
      <c r="C676" s="1"/>
      <c r="D676" s="30"/>
      <c r="E676" s="55" t="s">
        <v>26</v>
      </c>
      <c r="F676" s="56"/>
      <c r="G676" s="57"/>
      <c r="H676" s="95">
        <v>8</v>
      </c>
      <c r="I676" s="96"/>
      <c r="J676" s="62">
        <v>28</v>
      </c>
      <c r="K676" s="63"/>
      <c r="L676" s="64"/>
      <c r="M676" s="62">
        <v>134</v>
      </c>
      <c r="N676" s="63"/>
      <c r="O676" s="64"/>
      <c r="P676" s="92">
        <f>J676*【積算根拠及び契約単価】!$R$21</f>
        <v>0</v>
      </c>
      <c r="Q676" s="93"/>
      <c r="R676" s="94"/>
      <c r="S676" s="92">
        <f>IF(H676=7,M676*【積算根拠及び契約単価】!$R$22,IF(H676=8,M676*【積算根拠及び契約単価】!$R$22,IF(H676=9,M676*【積算根拠及び契約単価】!$R$22,0)))</f>
        <v>0</v>
      </c>
      <c r="T676" s="93"/>
      <c r="U676" s="94"/>
      <c r="V676" s="92">
        <f>IF(H676=7,0,IF(H676=8,0,IF(H676=9,0,M676*【積算根拠及び契約単価】!$R$23)))</f>
        <v>0</v>
      </c>
      <c r="W676" s="93"/>
      <c r="X676" s="94"/>
      <c r="Y676" s="66">
        <f t="shared" si="23"/>
        <v>0</v>
      </c>
      <c r="Z676" s="66"/>
      <c r="AA676" s="66"/>
      <c r="AB676" s="66"/>
    </row>
    <row r="677" spans="1:28" ht="15" customHeight="1" x14ac:dyDescent="0.15">
      <c r="A677" s="30"/>
      <c r="B677" s="30"/>
      <c r="C677" s="1"/>
      <c r="D677" s="30"/>
      <c r="E677" s="55" t="s">
        <v>26</v>
      </c>
      <c r="F677" s="56"/>
      <c r="G677" s="57"/>
      <c r="H677" s="95">
        <v>9</v>
      </c>
      <c r="I677" s="96"/>
      <c r="J677" s="62">
        <v>28</v>
      </c>
      <c r="K677" s="63"/>
      <c r="L677" s="64"/>
      <c r="M677" s="62">
        <v>151</v>
      </c>
      <c r="N677" s="63"/>
      <c r="O677" s="64"/>
      <c r="P677" s="92">
        <f>J677*【積算根拠及び契約単価】!$R$21</f>
        <v>0</v>
      </c>
      <c r="Q677" s="93"/>
      <c r="R677" s="94"/>
      <c r="S677" s="92">
        <f>IF(H677=7,M677*【積算根拠及び契約単価】!$R$22,IF(H677=8,M677*【積算根拠及び契約単価】!$R$22,IF(H677=9,M677*【積算根拠及び契約単価】!$R$22,0)))</f>
        <v>0</v>
      </c>
      <c r="T677" s="93"/>
      <c r="U677" s="94"/>
      <c r="V677" s="92">
        <f>IF(H677=7,0,IF(H677=8,0,IF(H677=9,0,M677*【積算根拠及び契約単価】!$R$23)))</f>
        <v>0</v>
      </c>
      <c r="W677" s="93"/>
      <c r="X677" s="94"/>
      <c r="Y677" s="66">
        <f t="shared" si="23"/>
        <v>0</v>
      </c>
      <c r="Z677" s="66"/>
      <c r="AA677" s="66"/>
      <c r="AB677" s="66"/>
    </row>
    <row r="678" spans="1:28" ht="15" customHeight="1" x14ac:dyDescent="0.15">
      <c r="A678" s="30"/>
      <c r="B678" s="30"/>
      <c r="C678" s="1"/>
      <c r="D678" s="30"/>
      <c r="E678" s="55" t="s">
        <v>26</v>
      </c>
      <c r="F678" s="56"/>
      <c r="G678" s="57"/>
      <c r="H678" s="95">
        <v>10</v>
      </c>
      <c r="I678" s="96"/>
      <c r="J678" s="62">
        <v>28</v>
      </c>
      <c r="K678" s="63"/>
      <c r="L678" s="64"/>
      <c r="M678" s="62">
        <v>157</v>
      </c>
      <c r="N678" s="63"/>
      <c r="O678" s="64"/>
      <c r="P678" s="92">
        <f>J678*【積算根拠及び契約単価】!$R$21</f>
        <v>0</v>
      </c>
      <c r="Q678" s="93"/>
      <c r="R678" s="94"/>
      <c r="S678" s="92">
        <f>IF(H678=7,M678*【積算根拠及び契約単価】!$R$22,IF(H678=8,M678*【積算根拠及び契約単価】!$R$22,IF(H678=9,M678*【積算根拠及び契約単価】!$R$22,0)))</f>
        <v>0</v>
      </c>
      <c r="T678" s="93"/>
      <c r="U678" s="94"/>
      <c r="V678" s="92">
        <f>IF(H678=7,0,IF(H678=8,0,IF(H678=9,0,M678*【積算根拠及び契約単価】!$R$23)))</f>
        <v>0</v>
      </c>
      <c r="W678" s="93"/>
      <c r="X678" s="94"/>
      <c r="Y678" s="66">
        <f t="shared" si="23"/>
        <v>0</v>
      </c>
      <c r="Z678" s="66"/>
      <c r="AA678" s="66"/>
      <c r="AB678" s="66"/>
    </row>
    <row r="679" spans="1:28" ht="15" customHeight="1" x14ac:dyDescent="0.15">
      <c r="A679" s="30"/>
      <c r="B679" s="30"/>
      <c r="C679" s="1"/>
      <c r="D679" s="30"/>
      <c r="E679" s="55" t="s">
        <v>26</v>
      </c>
      <c r="F679" s="56"/>
      <c r="G679" s="57"/>
      <c r="H679" s="95">
        <v>11</v>
      </c>
      <c r="I679" s="96"/>
      <c r="J679" s="62">
        <v>28</v>
      </c>
      <c r="K679" s="63"/>
      <c r="L679" s="64"/>
      <c r="M679" s="62">
        <v>145</v>
      </c>
      <c r="N679" s="63"/>
      <c r="O679" s="64"/>
      <c r="P679" s="92">
        <f>J679*【積算根拠及び契約単価】!$R$21</f>
        <v>0</v>
      </c>
      <c r="Q679" s="93"/>
      <c r="R679" s="94"/>
      <c r="S679" s="92">
        <f>IF(H679=7,M679*【積算根拠及び契約単価】!$R$22,IF(H679=8,M679*【積算根拠及び契約単価】!$R$22,IF(H679=9,M679*【積算根拠及び契約単価】!$R$22,0)))</f>
        <v>0</v>
      </c>
      <c r="T679" s="93"/>
      <c r="U679" s="94"/>
      <c r="V679" s="92">
        <f>IF(H679=7,0,IF(H679=8,0,IF(H679=9,0,M679*【積算根拠及び契約単価】!$R$23)))</f>
        <v>0</v>
      </c>
      <c r="W679" s="93"/>
      <c r="X679" s="94"/>
      <c r="Y679" s="66">
        <f t="shared" si="23"/>
        <v>0</v>
      </c>
      <c r="Z679" s="66"/>
      <c r="AA679" s="66"/>
      <c r="AB679" s="66"/>
    </row>
    <row r="680" spans="1:28" ht="15" customHeight="1" x14ac:dyDescent="0.15">
      <c r="A680" s="30"/>
      <c r="B680" s="30"/>
      <c r="C680" s="1"/>
      <c r="D680" s="30"/>
      <c r="E680" s="55" t="s">
        <v>26</v>
      </c>
      <c r="F680" s="56"/>
      <c r="G680" s="57"/>
      <c r="H680" s="95">
        <v>12</v>
      </c>
      <c r="I680" s="96"/>
      <c r="J680" s="62">
        <v>28</v>
      </c>
      <c r="K680" s="63"/>
      <c r="L680" s="64"/>
      <c r="M680" s="62">
        <v>141</v>
      </c>
      <c r="N680" s="63"/>
      <c r="O680" s="64"/>
      <c r="P680" s="92">
        <f>J680*【積算根拠及び契約単価】!$R$21</f>
        <v>0</v>
      </c>
      <c r="Q680" s="93"/>
      <c r="R680" s="94"/>
      <c r="S680" s="92">
        <f>IF(H680=7,M680*【積算根拠及び契約単価】!$R$22,IF(H680=8,M680*【積算根拠及び契約単価】!$R$22,IF(H680=9,M680*【積算根拠及び契約単価】!$R$22,0)))</f>
        <v>0</v>
      </c>
      <c r="T680" s="93"/>
      <c r="U680" s="94"/>
      <c r="V680" s="92">
        <f>IF(H680=7,0,IF(H680=8,0,IF(H680=9,0,M680*【積算根拠及び契約単価】!$R$23)))</f>
        <v>0</v>
      </c>
      <c r="W680" s="93"/>
      <c r="X680" s="94"/>
      <c r="Y680" s="66">
        <f t="shared" si="23"/>
        <v>0</v>
      </c>
      <c r="Z680" s="66"/>
      <c r="AA680" s="66"/>
      <c r="AB680" s="66"/>
    </row>
    <row r="681" spans="1:28" ht="15" customHeight="1" x14ac:dyDescent="0.15">
      <c r="A681" s="30"/>
      <c r="B681" s="30"/>
      <c r="C681" s="1"/>
      <c r="D681" s="30"/>
      <c r="E681" s="55" t="s">
        <v>31</v>
      </c>
      <c r="F681" s="56"/>
      <c r="G681" s="57"/>
      <c r="H681" s="95">
        <v>1</v>
      </c>
      <c r="I681" s="96"/>
      <c r="J681" s="62">
        <v>28</v>
      </c>
      <c r="K681" s="63"/>
      <c r="L681" s="64"/>
      <c r="M681" s="62">
        <v>182</v>
      </c>
      <c r="N681" s="63"/>
      <c r="O681" s="64"/>
      <c r="P681" s="92">
        <f>J681*【積算根拠及び契約単価】!$R$21</f>
        <v>0</v>
      </c>
      <c r="Q681" s="93"/>
      <c r="R681" s="94"/>
      <c r="S681" s="92">
        <f>IF(H681=7,M681*【積算根拠及び契約単価】!$R$22,IF(H681=8,M681*【積算根拠及び契約単価】!$R$22,IF(H681=9,M681*【積算根拠及び契約単価】!$R$22,0)))</f>
        <v>0</v>
      </c>
      <c r="T681" s="93"/>
      <c r="U681" s="94"/>
      <c r="V681" s="92">
        <f>IF(H681=7,0,IF(H681=8,0,IF(H681=9,0,M681*【積算根拠及び契約単価】!$R$23)))</f>
        <v>0</v>
      </c>
      <c r="W681" s="93"/>
      <c r="X681" s="94"/>
      <c r="Y681" s="66">
        <f t="shared" si="23"/>
        <v>0</v>
      </c>
      <c r="Z681" s="66"/>
      <c r="AA681" s="66"/>
      <c r="AB681" s="66"/>
    </row>
    <row r="682" spans="1:28" ht="15" customHeight="1" x14ac:dyDescent="0.15">
      <c r="A682" s="30"/>
      <c r="B682" s="30"/>
      <c r="C682" s="1"/>
      <c r="D682" s="30"/>
      <c r="E682" s="55" t="s">
        <v>31</v>
      </c>
      <c r="F682" s="56"/>
      <c r="G682" s="57"/>
      <c r="H682" s="95">
        <v>2</v>
      </c>
      <c r="I682" s="96"/>
      <c r="J682" s="62">
        <v>28</v>
      </c>
      <c r="K682" s="63"/>
      <c r="L682" s="64"/>
      <c r="M682" s="62">
        <v>150</v>
      </c>
      <c r="N682" s="63"/>
      <c r="O682" s="64"/>
      <c r="P682" s="92">
        <f>J682*【積算根拠及び契約単価】!$R$21</f>
        <v>0</v>
      </c>
      <c r="Q682" s="93"/>
      <c r="R682" s="94"/>
      <c r="S682" s="92">
        <f>IF(H682=7,M682*【積算根拠及び契約単価】!$R$22,IF(H682=8,M682*【積算根拠及び契約単価】!$R$22,IF(H682=9,M682*【積算根拠及び契約単価】!$R$22,0)))</f>
        <v>0</v>
      </c>
      <c r="T682" s="93"/>
      <c r="U682" s="94"/>
      <c r="V682" s="92">
        <f>IF(H682=7,0,IF(H682=8,0,IF(H682=9,0,M682*【積算根拠及び契約単価】!$R$23)))</f>
        <v>0</v>
      </c>
      <c r="W682" s="93"/>
      <c r="X682" s="94"/>
      <c r="Y682" s="66">
        <f t="shared" si="23"/>
        <v>0</v>
      </c>
      <c r="Z682" s="66"/>
      <c r="AA682" s="66"/>
      <c r="AB682" s="66"/>
    </row>
    <row r="683" spans="1:28" ht="15" customHeight="1" x14ac:dyDescent="0.15">
      <c r="A683" s="30"/>
      <c r="B683" s="30"/>
      <c r="C683" s="1"/>
      <c r="D683" s="30"/>
      <c r="E683" s="55" t="s">
        <v>31</v>
      </c>
      <c r="F683" s="56"/>
      <c r="G683" s="57"/>
      <c r="H683" s="95">
        <v>3</v>
      </c>
      <c r="I683" s="96"/>
      <c r="J683" s="62">
        <v>28</v>
      </c>
      <c r="K683" s="63"/>
      <c r="L683" s="64"/>
      <c r="M683" s="62">
        <v>150</v>
      </c>
      <c r="N683" s="63"/>
      <c r="O683" s="64"/>
      <c r="P683" s="92">
        <f>J683*【積算根拠及び契約単価】!$R$21</f>
        <v>0</v>
      </c>
      <c r="Q683" s="93"/>
      <c r="R683" s="94"/>
      <c r="S683" s="92">
        <f>IF(H683=7,M683*【積算根拠及び契約単価】!$R$22,IF(H683=8,M683*【積算根拠及び契約単価】!$R$22,IF(H683=9,M683*【積算根拠及び契約単価】!$R$22,0)))</f>
        <v>0</v>
      </c>
      <c r="T683" s="93"/>
      <c r="U683" s="94"/>
      <c r="V683" s="92">
        <f>IF(H683=7,0,IF(H683=8,0,IF(H683=9,0,M683*【積算根拠及び契約単価】!$R$23)))</f>
        <v>0</v>
      </c>
      <c r="W683" s="93"/>
      <c r="X683" s="94"/>
      <c r="Y683" s="66">
        <f t="shared" si="23"/>
        <v>0</v>
      </c>
      <c r="Z683" s="66"/>
      <c r="AA683" s="66"/>
      <c r="AB683" s="66"/>
    </row>
    <row r="684" spans="1:28" ht="15" customHeight="1" x14ac:dyDescent="0.15">
      <c r="A684" s="30"/>
      <c r="B684" s="30"/>
      <c r="C684" s="1"/>
      <c r="D684" s="30"/>
      <c r="E684" s="30"/>
      <c r="F684" s="3"/>
    </row>
    <row r="685" spans="1:28" ht="15" customHeight="1" x14ac:dyDescent="0.15">
      <c r="A685" s="30"/>
      <c r="B685" s="30"/>
      <c r="C685" s="1"/>
      <c r="D685" s="30"/>
      <c r="E685" s="30"/>
      <c r="F685" s="3"/>
      <c r="S685" s="62" t="s">
        <v>32</v>
      </c>
      <c r="T685" s="63"/>
      <c r="U685" s="63"/>
      <c r="V685" s="63"/>
      <c r="W685" s="63"/>
      <c r="X685" s="64"/>
      <c r="Y685" s="66">
        <f t="shared" ref="Y685" si="24">SUM(Y660:AB683)</f>
        <v>0</v>
      </c>
      <c r="Z685" s="66"/>
      <c r="AA685" s="66"/>
      <c r="AB685" s="66"/>
    </row>
    <row r="686" spans="1:28" ht="15" customHeight="1" x14ac:dyDescent="0.15">
      <c r="A686" s="30"/>
      <c r="B686" s="30"/>
      <c r="C686" s="1"/>
      <c r="D686" s="30"/>
      <c r="E686" s="30"/>
      <c r="F686" s="3"/>
    </row>
    <row r="687" spans="1:28" s="20" customFormat="1" ht="15" customHeight="1" x14ac:dyDescent="0.15">
      <c r="A687" s="35"/>
      <c r="B687" s="35"/>
      <c r="C687" s="35"/>
      <c r="D687" s="35"/>
      <c r="E687" s="35" t="s">
        <v>240</v>
      </c>
      <c r="F687" s="22"/>
    </row>
    <row r="688" spans="1:28" s="20" customFormat="1" ht="15" customHeight="1" x14ac:dyDescent="0.15">
      <c r="A688" s="35"/>
      <c r="B688" s="35"/>
      <c r="C688" s="35"/>
      <c r="D688" s="35"/>
      <c r="E688" s="35" t="s">
        <v>245</v>
      </c>
      <c r="F688" s="22"/>
    </row>
    <row r="689" spans="1:20" s="20" customFormat="1" ht="15" customHeight="1" x14ac:dyDescent="0.15">
      <c r="A689" s="35"/>
      <c r="B689" s="35"/>
      <c r="C689" s="35"/>
      <c r="D689" s="35"/>
      <c r="E689" s="35" t="s">
        <v>246</v>
      </c>
      <c r="F689" s="22"/>
    </row>
    <row r="690" spans="1:20" s="36" customFormat="1" ht="15" customHeight="1" x14ac:dyDescent="0.15">
      <c r="A690" s="34"/>
      <c r="B690" s="34"/>
      <c r="C690" s="34"/>
      <c r="D690" s="34"/>
      <c r="E690" s="34" t="s">
        <v>33</v>
      </c>
      <c r="F690" s="3"/>
    </row>
    <row r="691" spans="1:20" s="36" customFormat="1" ht="15" customHeight="1" x14ac:dyDescent="0.15">
      <c r="A691" s="34"/>
      <c r="B691" s="34"/>
      <c r="C691" s="34"/>
      <c r="D691" s="34"/>
      <c r="E691" s="34" t="s">
        <v>255</v>
      </c>
      <c r="F691" s="3"/>
    </row>
    <row r="692" spans="1:20" s="36" customFormat="1" ht="15" customHeight="1" x14ac:dyDescent="0.15">
      <c r="A692" s="34"/>
      <c r="B692" s="34"/>
      <c r="C692" s="34"/>
      <c r="D692" s="34"/>
      <c r="E692" s="34" t="s">
        <v>253</v>
      </c>
      <c r="F692" s="3"/>
    </row>
    <row r="693" spans="1:20" s="36" customFormat="1" ht="15" customHeight="1" x14ac:dyDescent="0.15">
      <c r="A693" s="34"/>
      <c r="B693" s="34"/>
      <c r="C693" s="34"/>
      <c r="D693" s="34"/>
      <c r="E693" s="34" t="s">
        <v>254</v>
      </c>
      <c r="F693" s="3"/>
    </row>
    <row r="694" spans="1:20" s="36" customFormat="1" ht="15" customHeight="1" x14ac:dyDescent="0.15">
      <c r="A694" s="34"/>
      <c r="B694" s="34"/>
      <c r="C694" s="34"/>
      <c r="E694" s="34" t="s">
        <v>133</v>
      </c>
      <c r="F694" s="3"/>
    </row>
    <row r="695" spans="1:20" s="36" customFormat="1" ht="15" customHeight="1" x14ac:dyDescent="0.15">
      <c r="A695" s="34"/>
      <c r="B695" s="34"/>
      <c r="C695" s="34"/>
      <c r="E695" s="36" t="s">
        <v>134</v>
      </c>
      <c r="F695" s="8"/>
    </row>
    <row r="696" spans="1:20" s="36" customFormat="1" ht="15" customHeight="1" x14ac:dyDescent="0.15">
      <c r="A696" s="34"/>
      <c r="B696" s="34"/>
      <c r="C696" s="34"/>
      <c r="E696" s="36" t="s">
        <v>135</v>
      </c>
      <c r="F696" s="8"/>
    </row>
    <row r="697" spans="1:20" s="36" customFormat="1" ht="15" customHeight="1" x14ac:dyDescent="0.15">
      <c r="A697" s="34"/>
      <c r="B697" s="34"/>
      <c r="C697" s="34"/>
      <c r="E697" s="36" t="s">
        <v>136</v>
      </c>
      <c r="F697" s="8"/>
    </row>
    <row r="698" spans="1:20" s="36" customFormat="1" ht="15" customHeight="1" x14ac:dyDescent="0.15">
      <c r="A698" s="34"/>
      <c r="B698" s="34"/>
      <c r="C698" s="34"/>
      <c r="E698" s="36" t="s">
        <v>137</v>
      </c>
      <c r="F698" s="8"/>
    </row>
    <row r="699" spans="1:20" s="36" customFormat="1" ht="15" customHeight="1" x14ac:dyDescent="0.15">
      <c r="A699" s="34"/>
      <c r="B699" s="34"/>
      <c r="C699" s="34"/>
      <c r="E699" s="20" t="s">
        <v>251</v>
      </c>
      <c r="F699" s="8"/>
    </row>
    <row r="700" spans="1:20" s="36" customFormat="1" ht="15" customHeight="1" x14ac:dyDescent="0.15">
      <c r="A700" s="34"/>
      <c r="B700" s="34"/>
      <c r="C700" s="34"/>
      <c r="D700" s="34"/>
      <c r="E700" s="35" t="s">
        <v>252</v>
      </c>
      <c r="F700" s="3"/>
    </row>
    <row r="701" spans="1:20" s="36" customFormat="1" ht="15" customHeight="1" x14ac:dyDescent="0.15">
      <c r="A701" s="34"/>
      <c r="B701" s="34"/>
      <c r="C701" s="34"/>
      <c r="D701" s="34"/>
      <c r="E701" s="35" t="s">
        <v>274</v>
      </c>
      <c r="F701" s="3"/>
    </row>
    <row r="702" spans="1:20" ht="15" customHeight="1" x14ac:dyDescent="0.15">
      <c r="A702" s="30"/>
      <c r="B702" s="30"/>
      <c r="C702" s="1"/>
      <c r="D702" s="30"/>
      <c r="E702" s="30"/>
      <c r="F702" s="3"/>
    </row>
    <row r="703" spans="1:20" ht="15" customHeight="1" x14ac:dyDescent="0.15">
      <c r="A703" s="30"/>
      <c r="B703" s="30"/>
      <c r="C703" s="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</row>
    <row r="704" spans="1:20" ht="15" customHeight="1" x14ac:dyDescent="0.15">
      <c r="A704" s="30"/>
      <c r="B704" s="30"/>
      <c r="C704" s="1"/>
      <c r="D704" s="31" t="s">
        <v>126</v>
      </c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</row>
    <row r="705" spans="1:29" ht="15" customHeight="1" x14ac:dyDescent="0.15">
      <c r="A705" s="30"/>
      <c r="B705" s="30"/>
      <c r="C705" s="1"/>
      <c r="E705" s="30"/>
      <c r="F705" s="3"/>
    </row>
    <row r="706" spans="1:29" ht="15" customHeight="1" x14ac:dyDescent="0.15">
      <c r="A706" s="30"/>
      <c r="B706" s="30"/>
      <c r="C706" s="1"/>
      <c r="D706" s="30"/>
      <c r="E706" s="30"/>
      <c r="F706" s="3"/>
    </row>
    <row r="707" spans="1:29" ht="15" customHeight="1" x14ac:dyDescent="0.15">
      <c r="A707" s="30"/>
      <c r="B707" s="30"/>
      <c r="C707" s="1"/>
      <c r="D707" s="30"/>
      <c r="E707" s="37" t="s">
        <v>127</v>
      </c>
      <c r="F707" s="37"/>
      <c r="G707" s="37"/>
      <c r="H707" s="5" t="s">
        <v>128</v>
      </c>
      <c r="I707" s="103" t="s">
        <v>153</v>
      </c>
      <c r="J707" s="103"/>
      <c r="K707" s="103"/>
    </row>
    <row r="708" spans="1:29" ht="15" customHeight="1" x14ac:dyDescent="0.15">
      <c r="A708" s="30"/>
      <c r="B708" s="30"/>
      <c r="C708" s="1"/>
      <c r="D708" s="30"/>
      <c r="E708" s="37" t="s">
        <v>4</v>
      </c>
      <c r="F708" s="37"/>
      <c r="G708" s="37"/>
      <c r="H708" s="5" t="s">
        <v>128</v>
      </c>
      <c r="I708" s="122" t="s">
        <v>102</v>
      </c>
      <c r="J708" s="122"/>
      <c r="K708" s="122"/>
      <c r="L708" s="122"/>
      <c r="M708" s="122"/>
      <c r="N708" s="122"/>
      <c r="O708" s="122"/>
      <c r="P708" s="122"/>
    </row>
    <row r="709" spans="1:29" ht="15" customHeight="1" x14ac:dyDescent="0.15">
      <c r="A709" s="30"/>
      <c r="B709" s="30"/>
      <c r="C709" s="1"/>
      <c r="D709" s="30"/>
      <c r="E709" s="37" t="s">
        <v>6</v>
      </c>
      <c r="F709" s="37"/>
      <c r="G709" s="37"/>
      <c r="H709" s="5" t="s">
        <v>128</v>
      </c>
      <c r="I709" s="122" t="s">
        <v>130</v>
      </c>
      <c r="J709" s="122"/>
      <c r="K709" s="122"/>
      <c r="L709" s="122"/>
      <c r="M709" s="122"/>
      <c r="N709" s="122"/>
      <c r="O709" s="122"/>
      <c r="P709" s="122"/>
    </row>
    <row r="710" spans="1:29" ht="15" customHeight="1" x14ac:dyDescent="0.15">
      <c r="A710" s="30"/>
      <c r="B710" s="30"/>
      <c r="C710" s="1"/>
      <c r="D710" s="30"/>
      <c r="E710" s="30"/>
      <c r="F710" s="30"/>
      <c r="G710" s="5"/>
    </row>
    <row r="711" spans="1:29" ht="15" customHeight="1" x14ac:dyDescent="0.15">
      <c r="A711" s="30"/>
      <c r="B711" s="30"/>
      <c r="C711" s="1"/>
      <c r="D711" s="30"/>
      <c r="E711" s="104" t="s">
        <v>8</v>
      </c>
      <c r="F711" s="105"/>
      <c r="G711" s="105"/>
      <c r="H711" s="105"/>
      <c r="I711" s="106"/>
      <c r="J711" s="113" t="s">
        <v>131</v>
      </c>
      <c r="K711" s="114"/>
      <c r="L711" s="115"/>
      <c r="M711" s="113" t="s">
        <v>9</v>
      </c>
      <c r="N711" s="114"/>
      <c r="O711" s="115"/>
      <c r="P711" s="113" t="s">
        <v>132</v>
      </c>
      <c r="Q711" s="114"/>
      <c r="R711" s="115"/>
      <c r="S711" s="62" t="s">
        <v>11</v>
      </c>
      <c r="T711" s="63"/>
      <c r="U711" s="63"/>
      <c r="V711" s="63"/>
      <c r="W711" s="63"/>
      <c r="X711" s="64"/>
      <c r="Y711" s="40" t="s">
        <v>12</v>
      </c>
      <c r="Z711" s="40"/>
      <c r="AA711" s="40"/>
      <c r="AB711" s="40"/>
    </row>
    <row r="712" spans="1:29" ht="15" customHeight="1" x14ac:dyDescent="0.15">
      <c r="A712" s="30"/>
      <c r="B712" s="30"/>
      <c r="C712" s="1"/>
      <c r="D712" s="30"/>
      <c r="E712" s="107"/>
      <c r="F712" s="108"/>
      <c r="G712" s="108"/>
      <c r="H712" s="108"/>
      <c r="I712" s="109"/>
      <c r="J712" s="116"/>
      <c r="K712" s="117"/>
      <c r="L712" s="118"/>
      <c r="M712" s="116"/>
      <c r="N712" s="117"/>
      <c r="O712" s="118"/>
      <c r="P712" s="116"/>
      <c r="Q712" s="117"/>
      <c r="R712" s="118"/>
      <c r="S712" s="97" t="s">
        <v>46</v>
      </c>
      <c r="T712" s="98"/>
      <c r="U712" s="99"/>
      <c r="V712" s="97" t="s">
        <v>50</v>
      </c>
      <c r="W712" s="98"/>
      <c r="X712" s="99"/>
      <c r="Y712" s="40"/>
      <c r="Z712" s="40"/>
      <c r="AA712" s="40"/>
      <c r="AB712" s="40"/>
    </row>
    <row r="713" spans="1:29" ht="15" customHeight="1" x14ac:dyDescent="0.15">
      <c r="A713" s="30"/>
      <c r="B713" s="30"/>
      <c r="C713" s="1"/>
      <c r="D713" s="30"/>
      <c r="E713" s="110"/>
      <c r="F713" s="111"/>
      <c r="G713" s="111"/>
      <c r="H713" s="111"/>
      <c r="I713" s="112"/>
      <c r="J713" s="119"/>
      <c r="K713" s="120"/>
      <c r="L713" s="121"/>
      <c r="M713" s="119"/>
      <c r="N713" s="120"/>
      <c r="O713" s="121"/>
      <c r="P713" s="119"/>
      <c r="Q713" s="120"/>
      <c r="R713" s="121"/>
      <c r="S713" s="100"/>
      <c r="T713" s="101"/>
      <c r="U713" s="102"/>
      <c r="V713" s="100"/>
      <c r="W713" s="101"/>
      <c r="X713" s="102"/>
      <c r="Y713" s="40"/>
      <c r="Z713" s="40"/>
      <c r="AA713" s="40"/>
      <c r="AB713" s="40"/>
    </row>
    <row r="714" spans="1:29" ht="15" customHeight="1" x14ac:dyDescent="0.15">
      <c r="A714" s="30"/>
      <c r="B714" s="30"/>
      <c r="C714" s="1"/>
      <c r="D714" s="30"/>
      <c r="E714" s="55" t="s">
        <v>16</v>
      </c>
      <c r="F714" s="56"/>
      <c r="G714" s="57"/>
      <c r="H714" s="95">
        <v>4</v>
      </c>
      <c r="I714" s="96"/>
      <c r="J714" s="62">
        <v>33</v>
      </c>
      <c r="K714" s="63"/>
      <c r="L714" s="64"/>
      <c r="M714" s="62">
        <v>41</v>
      </c>
      <c r="N714" s="63"/>
      <c r="O714" s="64"/>
      <c r="P714" s="92">
        <f>J714*【積算根拠及び契約単価】!$R$21</f>
        <v>0</v>
      </c>
      <c r="Q714" s="93"/>
      <c r="R714" s="94"/>
      <c r="S714" s="92">
        <f>IF(H714=7,M714*【積算根拠及び契約単価】!$R$22,IF(H714=8,M714*【積算根拠及び契約単価】!$R$22,IF(H714=9,M714*【積算根拠及び契約単価】!$R$22,0)))</f>
        <v>0</v>
      </c>
      <c r="T714" s="93"/>
      <c r="U714" s="94"/>
      <c r="V714" s="92">
        <f>IF(H714=7,0,IF(H714=8,0,IF(H714=9,0,M714*【積算根拠及び契約単価】!$R$23)))</f>
        <v>0</v>
      </c>
      <c r="W714" s="93"/>
      <c r="X714" s="94"/>
      <c r="Y714" s="66">
        <f t="shared" ref="Y714:Y737" si="25">ROUNDDOWN(P714+S714+V714,0)</f>
        <v>0</v>
      </c>
      <c r="Z714" s="66"/>
      <c r="AA714" s="66"/>
      <c r="AB714" s="66"/>
      <c r="AC714" s="7"/>
    </row>
    <row r="715" spans="1:29" ht="15" customHeight="1" x14ac:dyDescent="0.15">
      <c r="A715" s="30"/>
      <c r="B715" s="30"/>
      <c r="C715" s="1"/>
      <c r="D715" s="30"/>
      <c r="E715" s="55" t="s">
        <v>16</v>
      </c>
      <c r="F715" s="56"/>
      <c r="G715" s="57"/>
      <c r="H715" s="95">
        <v>5</v>
      </c>
      <c r="I715" s="96"/>
      <c r="J715" s="62">
        <v>33</v>
      </c>
      <c r="K715" s="63"/>
      <c r="L715" s="64"/>
      <c r="M715" s="62">
        <v>36</v>
      </c>
      <c r="N715" s="63"/>
      <c r="O715" s="64"/>
      <c r="P715" s="92">
        <f>J715*【積算根拠及び契約単価】!$R$21</f>
        <v>0</v>
      </c>
      <c r="Q715" s="93"/>
      <c r="R715" s="94"/>
      <c r="S715" s="92">
        <f>IF(H715=7,M715*【積算根拠及び契約単価】!$R$22,IF(H715=8,M715*【積算根拠及び契約単価】!$R$22,IF(H715=9,M715*【積算根拠及び契約単価】!$R$22,0)))</f>
        <v>0</v>
      </c>
      <c r="T715" s="93"/>
      <c r="U715" s="94"/>
      <c r="V715" s="92">
        <f>IF(H715=7,0,IF(H715=8,0,IF(H715=9,0,M715*【積算根拠及び契約単価】!$R$23)))</f>
        <v>0</v>
      </c>
      <c r="W715" s="93"/>
      <c r="X715" s="94"/>
      <c r="Y715" s="66">
        <f t="shared" si="25"/>
        <v>0</v>
      </c>
      <c r="Z715" s="66"/>
      <c r="AA715" s="66"/>
      <c r="AB715" s="66"/>
    </row>
    <row r="716" spans="1:29" ht="15" customHeight="1" x14ac:dyDescent="0.15">
      <c r="A716" s="30"/>
      <c r="B716" s="30"/>
      <c r="C716" s="1"/>
      <c r="D716" s="30"/>
      <c r="E716" s="55" t="s">
        <v>16</v>
      </c>
      <c r="F716" s="56"/>
      <c r="G716" s="57"/>
      <c r="H716" s="95">
        <v>6</v>
      </c>
      <c r="I716" s="96"/>
      <c r="J716" s="62">
        <v>33</v>
      </c>
      <c r="K716" s="63"/>
      <c r="L716" s="64"/>
      <c r="M716" s="62">
        <v>38</v>
      </c>
      <c r="N716" s="63"/>
      <c r="O716" s="64"/>
      <c r="P716" s="92">
        <f>J716*【積算根拠及び契約単価】!$R$21</f>
        <v>0</v>
      </c>
      <c r="Q716" s="93"/>
      <c r="R716" s="94"/>
      <c r="S716" s="92">
        <f>IF(H716=7,M716*【積算根拠及び契約単価】!$R$22,IF(H716=8,M716*【積算根拠及び契約単価】!$R$22,IF(H716=9,M716*【積算根拠及び契約単価】!$R$22,0)))</f>
        <v>0</v>
      </c>
      <c r="T716" s="93"/>
      <c r="U716" s="94"/>
      <c r="V716" s="92">
        <f>IF(H716=7,0,IF(H716=8,0,IF(H716=9,0,M716*【積算根拠及び契約単価】!$R$23)))</f>
        <v>0</v>
      </c>
      <c r="W716" s="93"/>
      <c r="X716" s="94"/>
      <c r="Y716" s="66">
        <f t="shared" si="25"/>
        <v>0</v>
      </c>
      <c r="Z716" s="66"/>
      <c r="AA716" s="66"/>
      <c r="AB716" s="66"/>
    </row>
    <row r="717" spans="1:29" ht="15" customHeight="1" x14ac:dyDescent="0.15">
      <c r="A717" s="30"/>
      <c r="B717" s="30"/>
      <c r="C717" s="1"/>
      <c r="D717" s="30"/>
      <c r="E717" s="55" t="s">
        <v>16</v>
      </c>
      <c r="F717" s="56"/>
      <c r="G717" s="57"/>
      <c r="H717" s="95">
        <v>7</v>
      </c>
      <c r="I717" s="96"/>
      <c r="J717" s="62">
        <v>33</v>
      </c>
      <c r="K717" s="63"/>
      <c r="L717" s="64"/>
      <c r="M717" s="62">
        <v>44</v>
      </c>
      <c r="N717" s="63"/>
      <c r="O717" s="64"/>
      <c r="P717" s="92">
        <f>J717*【積算根拠及び契約単価】!$R$21</f>
        <v>0</v>
      </c>
      <c r="Q717" s="93"/>
      <c r="R717" s="94"/>
      <c r="S717" s="92">
        <f>IF(H717=7,M717*【積算根拠及び契約単価】!$R$22,IF(H717=8,M717*【積算根拠及び契約単価】!$R$22,IF(H717=9,M717*【積算根拠及び契約単価】!$R$22,0)))</f>
        <v>0</v>
      </c>
      <c r="T717" s="93"/>
      <c r="U717" s="94"/>
      <c r="V717" s="92">
        <f>IF(H717=7,0,IF(H717=8,0,IF(H717=9,0,M717*【積算根拠及び契約単価】!$R$23)))</f>
        <v>0</v>
      </c>
      <c r="W717" s="93"/>
      <c r="X717" s="94"/>
      <c r="Y717" s="66">
        <f t="shared" si="25"/>
        <v>0</v>
      </c>
      <c r="Z717" s="66"/>
      <c r="AA717" s="66"/>
      <c r="AB717" s="66"/>
    </row>
    <row r="718" spans="1:29" ht="15" customHeight="1" x14ac:dyDescent="0.15">
      <c r="A718" s="30"/>
      <c r="B718" s="30"/>
      <c r="C718" s="1"/>
      <c r="D718" s="30"/>
      <c r="E718" s="55" t="s">
        <v>16</v>
      </c>
      <c r="F718" s="56"/>
      <c r="G718" s="57"/>
      <c r="H718" s="95">
        <v>8</v>
      </c>
      <c r="I718" s="96"/>
      <c r="J718" s="62">
        <v>33</v>
      </c>
      <c r="K718" s="63"/>
      <c r="L718" s="64"/>
      <c r="M718" s="62">
        <v>47</v>
      </c>
      <c r="N718" s="63"/>
      <c r="O718" s="64"/>
      <c r="P718" s="92">
        <f>J718*【積算根拠及び契約単価】!$R$21</f>
        <v>0</v>
      </c>
      <c r="Q718" s="93"/>
      <c r="R718" s="94"/>
      <c r="S718" s="92">
        <f>IF(H718=7,M718*【積算根拠及び契約単価】!$R$22,IF(H718=8,M718*【積算根拠及び契約単価】!$R$22,IF(H718=9,M718*【積算根拠及び契約単価】!$R$22,0)))</f>
        <v>0</v>
      </c>
      <c r="T718" s="93"/>
      <c r="U718" s="94"/>
      <c r="V718" s="92">
        <f>IF(H718=7,0,IF(H718=8,0,IF(H718=9,0,M718*【積算根拠及び契約単価】!$R$23)))</f>
        <v>0</v>
      </c>
      <c r="W718" s="93"/>
      <c r="X718" s="94"/>
      <c r="Y718" s="66">
        <f t="shared" si="25"/>
        <v>0</v>
      </c>
      <c r="Z718" s="66"/>
      <c r="AA718" s="66"/>
      <c r="AB718" s="66"/>
    </row>
    <row r="719" spans="1:29" ht="15" customHeight="1" x14ac:dyDescent="0.15">
      <c r="A719" s="30"/>
      <c r="B719" s="30"/>
      <c r="C719" s="1"/>
      <c r="D719" s="30"/>
      <c r="E719" s="55" t="s">
        <v>16</v>
      </c>
      <c r="F719" s="56"/>
      <c r="G719" s="57"/>
      <c r="H719" s="95">
        <v>9</v>
      </c>
      <c r="I719" s="96"/>
      <c r="J719" s="62">
        <v>33</v>
      </c>
      <c r="K719" s="63"/>
      <c r="L719" s="64"/>
      <c r="M719" s="62">
        <v>42</v>
      </c>
      <c r="N719" s="63"/>
      <c r="O719" s="64"/>
      <c r="P719" s="92">
        <f>J719*【積算根拠及び契約単価】!$R$21</f>
        <v>0</v>
      </c>
      <c r="Q719" s="93"/>
      <c r="R719" s="94"/>
      <c r="S719" s="92">
        <f>IF(H719=7,M719*【積算根拠及び契約単価】!$R$22,IF(H719=8,M719*【積算根拠及び契約単価】!$R$22,IF(H719=9,M719*【積算根拠及び契約単価】!$R$22,0)))</f>
        <v>0</v>
      </c>
      <c r="T719" s="93"/>
      <c r="U719" s="94"/>
      <c r="V719" s="92">
        <f>IF(H719=7,0,IF(H719=8,0,IF(H719=9,0,M719*【積算根拠及び契約単価】!$R$23)))</f>
        <v>0</v>
      </c>
      <c r="W719" s="93"/>
      <c r="X719" s="94"/>
      <c r="Y719" s="66">
        <f t="shared" si="25"/>
        <v>0</v>
      </c>
      <c r="Z719" s="66"/>
      <c r="AA719" s="66"/>
      <c r="AB719" s="66"/>
    </row>
    <row r="720" spans="1:29" ht="15" customHeight="1" x14ac:dyDescent="0.15">
      <c r="A720" s="30"/>
      <c r="B720" s="30"/>
      <c r="C720" s="1"/>
      <c r="E720" s="55" t="s">
        <v>16</v>
      </c>
      <c r="F720" s="56"/>
      <c r="G720" s="57"/>
      <c r="H720" s="95">
        <v>10</v>
      </c>
      <c r="I720" s="96"/>
      <c r="J720" s="62">
        <v>33</v>
      </c>
      <c r="K720" s="63"/>
      <c r="L720" s="64"/>
      <c r="M720" s="62">
        <v>30</v>
      </c>
      <c r="N720" s="63"/>
      <c r="O720" s="64"/>
      <c r="P720" s="92">
        <f>J720*【積算根拠及び契約単価】!$R$21</f>
        <v>0</v>
      </c>
      <c r="Q720" s="93"/>
      <c r="R720" s="94"/>
      <c r="S720" s="92">
        <f>IF(H720=7,M720*【積算根拠及び契約単価】!$R$22,IF(H720=8,M720*【積算根拠及び契約単価】!$R$22,IF(H720=9,M720*【積算根拠及び契約単価】!$R$22,0)))</f>
        <v>0</v>
      </c>
      <c r="T720" s="93"/>
      <c r="U720" s="94"/>
      <c r="V720" s="92">
        <f>IF(H720=7,0,IF(H720=8,0,IF(H720=9,0,M720*【積算根拠及び契約単価】!$R$23)))</f>
        <v>0</v>
      </c>
      <c r="W720" s="93"/>
      <c r="X720" s="94"/>
      <c r="Y720" s="66">
        <f t="shared" si="25"/>
        <v>0</v>
      </c>
      <c r="Z720" s="66"/>
      <c r="AA720" s="66"/>
      <c r="AB720" s="66"/>
    </row>
    <row r="721" spans="1:28" ht="15" customHeight="1" x14ac:dyDescent="0.15">
      <c r="A721" s="30"/>
      <c r="B721" s="30"/>
      <c r="C721" s="1"/>
      <c r="E721" s="55" t="s">
        <v>16</v>
      </c>
      <c r="F721" s="56"/>
      <c r="G721" s="57"/>
      <c r="H721" s="95">
        <v>11</v>
      </c>
      <c r="I721" s="96"/>
      <c r="J721" s="62">
        <v>33</v>
      </c>
      <c r="K721" s="63"/>
      <c r="L721" s="64"/>
      <c r="M721" s="62">
        <v>27</v>
      </c>
      <c r="N721" s="63"/>
      <c r="O721" s="64"/>
      <c r="P721" s="92">
        <f>J721*【積算根拠及び契約単価】!$R$21</f>
        <v>0</v>
      </c>
      <c r="Q721" s="93"/>
      <c r="R721" s="94"/>
      <c r="S721" s="92">
        <f>IF(H721=7,M721*【積算根拠及び契約単価】!$R$22,IF(H721=8,M721*【積算根拠及び契約単価】!$R$22,IF(H721=9,M721*【積算根拠及び契約単価】!$R$22,0)))</f>
        <v>0</v>
      </c>
      <c r="T721" s="93"/>
      <c r="U721" s="94"/>
      <c r="V721" s="92">
        <f>IF(H721=7,0,IF(H721=8,0,IF(H721=9,0,M721*【積算根拠及び契約単価】!$R$23)))</f>
        <v>0</v>
      </c>
      <c r="W721" s="93"/>
      <c r="X721" s="94"/>
      <c r="Y721" s="66">
        <f t="shared" si="25"/>
        <v>0</v>
      </c>
      <c r="Z721" s="66"/>
      <c r="AA721" s="66"/>
      <c r="AB721" s="66"/>
    </row>
    <row r="722" spans="1:28" ht="15" customHeight="1" x14ac:dyDescent="0.15">
      <c r="A722" s="30"/>
      <c r="B722" s="30"/>
      <c r="C722" s="1"/>
      <c r="E722" s="55" t="s">
        <v>16</v>
      </c>
      <c r="F722" s="56"/>
      <c r="G722" s="57"/>
      <c r="H722" s="95">
        <v>12</v>
      </c>
      <c r="I722" s="96"/>
      <c r="J722" s="62">
        <v>33</v>
      </c>
      <c r="K722" s="63"/>
      <c r="L722" s="64"/>
      <c r="M722" s="62">
        <v>32</v>
      </c>
      <c r="N722" s="63"/>
      <c r="O722" s="64"/>
      <c r="P722" s="92">
        <f>J722*【積算根拠及び契約単価】!$R$21</f>
        <v>0</v>
      </c>
      <c r="Q722" s="93"/>
      <c r="R722" s="94"/>
      <c r="S722" s="92">
        <f>IF(H722=7,M722*【積算根拠及び契約単価】!$R$22,IF(H722=8,M722*【積算根拠及び契約単価】!$R$22,IF(H722=9,M722*【積算根拠及び契約単価】!$R$22,0)))</f>
        <v>0</v>
      </c>
      <c r="T722" s="93"/>
      <c r="U722" s="94"/>
      <c r="V722" s="92">
        <f>IF(H722=7,0,IF(H722=8,0,IF(H722=9,0,M722*【積算根拠及び契約単価】!$R$23)))</f>
        <v>0</v>
      </c>
      <c r="W722" s="93"/>
      <c r="X722" s="94"/>
      <c r="Y722" s="66">
        <f t="shared" si="25"/>
        <v>0</v>
      </c>
      <c r="Z722" s="66"/>
      <c r="AA722" s="66"/>
      <c r="AB722" s="66"/>
    </row>
    <row r="723" spans="1:28" ht="15" customHeight="1" x14ac:dyDescent="0.15">
      <c r="A723" s="30"/>
      <c r="B723" s="30"/>
      <c r="C723" s="1"/>
      <c r="E723" s="55" t="s">
        <v>26</v>
      </c>
      <c r="F723" s="56"/>
      <c r="G723" s="57"/>
      <c r="H723" s="95">
        <v>1</v>
      </c>
      <c r="I723" s="96"/>
      <c r="J723" s="62">
        <v>33</v>
      </c>
      <c r="K723" s="63"/>
      <c r="L723" s="64"/>
      <c r="M723" s="62">
        <v>41</v>
      </c>
      <c r="N723" s="63"/>
      <c r="O723" s="64"/>
      <c r="P723" s="92">
        <f>J723*【積算根拠及び契約単価】!$R$21</f>
        <v>0</v>
      </c>
      <c r="Q723" s="93"/>
      <c r="R723" s="94"/>
      <c r="S723" s="92">
        <f>IF(H723=7,M723*【積算根拠及び契約単価】!$R$22,IF(H723=8,M723*【積算根拠及び契約単価】!$R$22,IF(H723=9,M723*【積算根拠及び契約単価】!$R$22,0)))</f>
        <v>0</v>
      </c>
      <c r="T723" s="93"/>
      <c r="U723" s="94"/>
      <c r="V723" s="92">
        <f>IF(H723=7,0,IF(H723=8,0,IF(H723=9,0,M723*【積算根拠及び契約単価】!$R$23)))</f>
        <v>0</v>
      </c>
      <c r="W723" s="93"/>
      <c r="X723" s="94"/>
      <c r="Y723" s="66">
        <f t="shared" si="25"/>
        <v>0</v>
      </c>
      <c r="Z723" s="66"/>
      <c r="AA723" s="66"/>
      <c r="AB723" s="66"/>
    </row>
    <row r="724" spans="1:28" ht="15" customHeight="1" x14ac:dyDescent="0.15">
      <c r="A724" s="30"/>
      <c r="B724" s="30"/>
      <c r="C724" s="1"/>
      <c r="E724" s="55" t="s">
        <v>26</v>
      </c>
      <c r="F724" s="56"/>
      <c r="G724" s="57"/>
      <c r="H724" s="95">
        <v>2</v>
      </c>
      <c r="I724" s="96"/>
      <c r="J724" s="62">
        <v>33</v>
      </c>
      <c r="K724" s="63"/>
      <c r="L724" s="64"/>
      <c r="M724" s="62">
        <v>28</v>
      </c>
      <c r="N724" s="63"/>
      <c r="O724" s="64"/>
      <c r="P724" s="92">
        <f>J724*【積算根拠及び契約単価】!$R$21</f>
        <v>0</v>
      </c>
      <c r="Q724" s="93"/>
      <c r="R724" s="94"/>
      <c r="S724" s="92">
        <f>IF(H724=7,M724*【積算根拠及び契約単価】!$R$22,IF(H724=8,M724*【積算根拠及び契約単価】!$R$22,IF(H724=9,M724*【積算根拠及び契約単価】!$R$22,0)))</f>
        <v>0</v>
      </c>
      <c r="T724" s="93"/>
      <c r="U724" s="94"/>
      <c r="V724" s="92">
        <f>IF(H724=7,0,IF(H724=8,0,IF(H724=9,0,M724*【積算根拠及び契約単価】!$R$23)))</f>
        <v>0</v>
      </c>
      <c r="W724" s="93"/>
      <c r="X724" s="94"/>
      <c r="Y724" s="66">
        <f t="shared" si="25"/>
        <v>0</v>
      </c>
      <c r="Z724" s="66"/>
      <c r="AA724" s="66"/>
      <c r="AB724" s="66"/>
    </row>
    <row r="725" spans="1:28" ht="15" customHeight="1" x14ac:dyDescent="0.15">
      <c r="A725" s="30"/>
      <c r="B725" s="30"/>
      <c r="C725" s="1"/>
      <c r="E725" s="55" t="s">
        <v>26</v>
      </c>
      <c r="F725" s="56"/>
      <c r="G725" s="57"/>
      <c r="H725" s="95">
        <v>3</v>
      </c>
      <c r="I725" s="96"/>
      <c r="J725" s="62">
        <v>33</v>
      </c>
      <c r="K725" s="63"/>
      <c r="L725" s="64"/>
      <c r="M725" s="62">
        <v>36</v>
      </c>
      <c r="N725" s="63"/>
      <c r="O725" s="64"/>
      <c r="P725" s="92">
        <f>J725*【積算根拠及び契約単価】!$R$21</f>
        <v>0</v>
      </c>
      <c r="Q725" s="93"/>
      <c r="R725" s="94"/>
      <c r="S725" s="92">
        <f>IF(H725=7,M725*【積算根拠及び契約単価】!$R$22,IF(H725=8,M725*【積算根拠及び契約単価】!$R$22,IF(H725=9,M725*【積算根拠及び契約単価】!$R$22,0)))</f>
        <v>0</v>
      </c>
      <c r="T725" s="93"/>
      <c r="U725" s="94"/>
      <c r="V725" s="92">
        <f>IF(H725=7,0,IF(H725=8,0,IF(H725=9,0,M725*【積算根拠及び契約単価】!$R$23)))</f>
        <v>0</v>
      </c>
      <c r="W725" s="93"/>
      <c r="X725" s="94"/>
      <c r="Y725" s="66">
        <f t="shared" si="25"/>
        <v>0</v>
      </c>
      <c r="Z725" s="66"/>
      <c r="AA725" s="66"/>
      <c r="AB725" s="66"/>
    </row>
    <row r="726" spans="1:28" ht="15" customHeight="1" x14ac:dyDescent="0.15">
      <c r="A726" s="30"/>
      <c r="B726" s="30"/>
      <c r="C726" s="1"/>
      <c r="D726" s="30"/>
      <c r="E726" s="55" t="s">
        <v>26</v>
      </c>
      <c r="F726" s="56"/>
      <c r="G726" s="57"/>
      <c r="H726" s="95">
        <v>4</v>
      </c>
      <c r="I726" s="96"/>
      <c r="J726" s="62">
        <v>33</v>
      </c>
      <c r="K726" s="63"/>
      <c r="L726" s="64"/>
      <c r="M726" s="62">
        <v>29</v>
      </c>
      <c r="N726" s="63"/>
      <c r="O726" s="64"/>
      <c r="P726" s="92">
        <f>J726*【積算根拠及び契約単価】!$R$21</f>
        <v>0</v>
      </c>
      <c r="Q726" s="93"/>
      <c r="R726" s="94"/>
      <c r="S726" s="92">
        <f>IF(H726=7,M726*【積算根拠及び契約単価】!$R$22,IF(H726=8,M726*【積算根拠及び契約単価】!$R$22,IF(H726=9,M726*【積算根拠及び契約単価】!$R$22,0)))</f>
        <v>0</v>
      </c>
      <c r="T726" s="93"/>
      <c r="U726" s="94"/>
      <c r="V726" s="92">
        <f>IF(H726=7,0,IF(H726=8,0,IF(H726=9,0,M726*【積算根拠及び契約単価】!$R$23)))</f>
        <v>0</v>
      </c>
      <c r="W726" s="93"/>
      <c r="X726" s="94"/>
      <c r="Y726" s="66">
        <f t="shared" si="25"/>
        <v>0</v>
      </c>
      <c r="Z726" s="66"/>
      <c r="AA726" s="66"/>
      <c r="AB726" s="66"/>
    </row>
    <row r="727" spans="1:28" ht="15" customHeight="1" x14ac:dyDescent="0.15">
      <c r="A727" s="30"/>
      <c r="B727" s="30"/>
      <c r="C727" s="1"/>
      <c r="D727" s="30"/>
      <c r="E727" s="55" t="s">
        <v>26</v>
      </c>
      <c r="F727" s="56"/>
      <c r="G727" s="57"/>
      <c r="H727" s="95">
        <v>5</v>
      </c>
      <c r="I727" s="96"/>
      <c r="J727" s="62">
        <v>33</v>
      </c>
      <c r="K727" s="63"/>
      <c r="L727" s="64"/>
      <c r="M727" s="62">
        <v>25</v>
      </c>
      <c r="N727" s="63"/>
      <c r="O727" s="64"/>
      <c r="P727" s="92">
        <f>J727*【積算根拠及び契約単価】!$R$21</f>
        <v>0</v>
      </c>
      <c r="Q727" s="93"/>
      <c r="R727" s="94"/>
      <c r="S727" s="92">
        <f>IF(H727=7,M727*【積算根拠及び契約単価】!$R$22,IF(H727=8,M727*【積算根拠及び契約単価】!$R$22,IF(H727=9,M727*【積算根拠及び契約単価】!$R$22,0)))</f>
        <v>0</v>
      </c>
      <c r="T727" s="93"/>
      <c r="U727" s="94"/>
      <c r="V727" s="92">
        <f>IF(H727=7,0,IF(H727=8,0,IF(H727=9,0,M727*【積算根拠及び契約単価】!$R$23)))</f>
        <v>0</v>
      </c>
      <c r="W727" s="93"/>
      <c r="X727" s="94"/>
      <c r="Y727" s="66">
        <f t="shared" si="25"/>
        <v>0</v>
      </c>
      <c r="Z727" s="66"/>
      <c r="AA727" s="66"/>
      <c r="AB727" s="66"/>
    </row>
    <row r="728" spans="1:28" ht="15" customHeight="1" x14ac:dyDescent="0.15">
      <c r="A728" s="30"/>
      <c r="B728" s="30"/>
      <c r="C728" s="1"/>
      <c r="D728" s="30"/>
      <c r="E728" s="55" t="s">
        <v>26</v>
      </c>
      <c r="F728" s="56"/>
      <c r="G728" s="57"/>
      <c r="H728" s="95">
        <v>6</v>
      </c>
      <c r="I728" s="96"/>
      <c r="J728" s="62">
        <v>33</v>
      </c>
      <c r="K728" s="63"/>
      <c r="L728" s="64"/>
      <c r="M728" s="62">
        <v>18</v>
      </c>
      <c r="N728" s="63"/>
      <c r="O728" s="64"/>
      <c r="P728" s="92">
        <f>J728*【積算根拠及び契約単価】!$R$21</f>
        <v>0</v>
      </c>
      <c r="Q728" s="93"/>
      <c r="R728" s="94"/>
      <c r="S728" s="92">
        <f>IF(H728=7,M728*【積算根拠及び契約単価】!$R$22,IF(H728=8,M728*【積算根拠及び契約単価】!$R$22,IF(H728=9,M728*【積算根拠及び契約単価】!$R$22,0)))</f>
        <v>0</v>
      </c>
      <c r="T728" s="93"/>
      <c r="U728" s="94"/>
      <c r="V728" s="92">
        <f>IF(H728=7,0,IF(H728=8,0,IF(H728=9,0,M728*【積算根拠及び契約単価】!$R$23)))</f>
        <v>0</v>
      </c>
      <c r="W728" s="93"/>
      <c r="X728" s="94"/>
      <c r="Y728" s="66">
        <f t="shared" si="25"/>
        <v>0</v>
      </c>
      <c r="Z728" s="66"/>
      <c r="AA728" s="66"/>
      <c r="AB728" s="66"/>
    </row>
    <row r="729" spans="1:28" ht="15" customHeight="1" x14ac:dyDescent="0.15">
      <c r="A729" s="30"/>
      <c r="B729" s="30"/>
      <c r="C729" s="1"/>
      <c r="D729" s="30"/>
      <c r="E729" s="55" t="s">
        <v>26</v>
      </c>
      <c r="F729" s="56"/>
      <c r="G729" s="57"/>
      <c r="H729" s="95">
        <v>7</v>
      </c>
      <c r="I729" s="96"/>
      <c r="J729" s="62">
        <v>33</v>
      </c>
      <c r="K729" s="63"/>
      <c r="L729" s="64"/>
      <c r="M729" s="62">
        <v>22</v>
      </c>
      <c r="N729" s="63"/>
      <c r="O729" s="64"/>
      <c r="P729" s="92">
        <f>J729*【積算根拠及び契約単価】!$R$21</f>
        <v>0</v>
      </c>
      <c r="Q729" s="93"/>
      <c r="R729" s="94"/>
      <c r="S729" s="92">
        <f>IF(H729=7,M729*【積算根拠及び契約単価】!$R$22,IF(H729=8,M729*【積算根拠及び契約単価】!$R$22,IF(H729=9,M729*【積算根拠及び契約単価】!$R$22,0)))</f>
        <v>0</v>
      </c>
      <c r="T729" s="93"/>
      <c r="U729" s="94"/>
      <c r="V729" s="92">
        <f>IF(H729=7,0,IF(H729=8,0,IF(H729=9,0,M729*【積算根拠及び契約単価】!$R$23)))</f>
        <v>0</v>
      </c>
      <c r="W729" s="93"/>
      <c r="X729" s="94"/>
      <c r="Y729" s="123">
        <f t="shared" si="25"/>
        <v>0</v>
      </c>
      <c r="Z729" s="124"/>
      <c r="AA729" s="124"/>
      <c r="AB729" s="125"/>
    </row>
    <row r="730" spans="1:28" ht="15" customHeight="1" x14ac:dyDescent="0.15">
      <c r="A730" s="30"/>
      <c r="B730" s="30"/>
      <c r="C730" s="1"/>
      <c r="D730" s="30"/>
      <c r="E730" s="55" t="s">
        <v>26</v>
      </c>
      <c r="F730" s="56"/>
      <c r="G730" s="57"/>
      <c r="H730" s="95">
        <v>8</v>
      </c>
      <c r="I730" s="96"/>
      <c r="J730" s="62">
        <v>33</v>
      </c>
      <c r="K730" s="63"/>
      <c r="L730" s="64"/>
      <c r="M730" s="62">
        <v>19</v>
      </c>
      <c r="N730" s="63"/>
      <c r="O730" s="64"/>
      <c r="P730" s="92">
        <f>J730*【積算根拠及び契約単価】!$R$21</f>
        <v>0</v>
      </c>
      <c r="Q730" s="93"/>
      <c r="R730" s="94"/>
      <c r="S730" s="92">
        <f>IF(H730=7,M730*【積算根拠及び契約単価】!$R$22,IF(H730=8,M730*【積算根拠及び契約単価】!$R$22,IF(H730=9,M730*【積算根拠及び契約単価】!$R$22,0)))</f>
        <v>0</v>
      </c>
      <c r="T730" s="93"/>
      <c r="U730" s="94"/>
      <c r="V730" s="92">
        <f>IF(H730=7,0,IF(H730=8,0,IF(H730=9,0,M730*【積算根拠及び契約単価】!$R$23)))</f>
        <v>0</v>
      </c>
      <c r="W730" s="93"/>
      <c r="X730" s="94"/>
      <c r="Y730" s="66">
        <f t="shared" si="25"/>
        <v>0</v>
      </c>
      <c r="Z730" s="66"/>
      <c r="AA730" s="66"/>
      <c r="AB730" s="66"/>
    </row>
    <row r="731" spans="1:28" ht="15" customHeight="1" x14ac:dyDescent="0.15">
      <c r="A731" s="30"/>
      <c r="B731" s="30"/>
      <c r="C731" s="1"/>
      <c r="D731" s="30"/>
      <c r="E731" s="55" t="s">
        <v>26</v>
      </c>
      <c r="F731" s="56"/>
      <c r="G731" s="57"/>
      <c r="H731" s="95">
        <v>9</v>
      </c>
      <c r="I731" s="96"/>
      <c r="J731" s="62">
        <v>33</v>
      </c>
      <c r="K731" s="63"/>
      <c r="L731" s="64"/>
      <c r="M731" s="62">
        <v>20</v>
      </c>
      <c r="N731" s="63"/>
      <c r="O731" s="64"/>
      <c r="P731" s="92">
        <f>J731*【積算根拠及び契約単価】!$R$21</f>
        <v>0</v>
      </c>
      <c r="Q731" s="93"/>
      <c r="R731" s="94"/>
      <c r="S731" s="92">
        <f>IF(H731=7,M731*【積算根拠及び契約単価】!$R$22,IF(H731=8,M731*【積算根拠及び契約単価】!$R$22,IF(H731=9,M731*【積算根拠及び契約単価】!$R$22,0)))</f>
        <v>0</v>
      </c>
      <c r="T731" s="93"/>
      <c r="U731" s="94"/>
      <c r="V731" s="92">
        <f>IF(H731=7,0,IF(H731=8,0,IF(H731=9,0,M731*【積算根拠及び契約単価】!$R$23)))</f>
        <v>0</v>
      </c>
      <c r="W731" s="93"/>
      <c r="X731" s="94"/>
      <c r="Y731" s="66">
        <f t="shared" si="25"/>
        <v>0</v>
      </c>
      <c r="Z731" s="66"/>
      <c r="AA731" s="66"/>
      <c r="AB731" s="66"/>
    </row>
    <row r="732" spans="1:28" ht="15" customHeight="1" x14ac:dyDescent="0.15">
      <c r="A732" s="30"/>
      <c r="B732" s="30"/>
      <c r="C732" s="1"/>
      <c r="D732" s="30"/>
      <c r="E732" s="55" t="s">
        <v>26</v>
      </c>
      <c r="F732" s="56"/>
      <c r="G732" s="57"/>
      <c r="H732" s="95">
        <v>10</v>
      </c>
      <c r="I732" s="96"/>
      <c r="J732" s="62">
        <v>33</v>
      </c>
      <c r="K732" s="63"/>
      <c r="L732" s="64"/>
      <c r="M732" s="62">
        <v>24</v>
      </c>
      <c r="N732" s="63"/>
      <c r="O732" s="64"/>
      <c r="P732" s="92">
        <f>J732*【積算根拠及び契約単価】!$R$21</f>
        <v>0</v>
      </c>
      <c r="Q732" s="93"/>
      <c r="R732" s="94"/>
      <c r="S732" s="92">
        <f>IF(H732=7,M732*【積算根拠及び契約単価】!$R$22,IF(H732=8,M732*【積算根拠及び契約単価】!$R$22,IF(H732=9,M732*【積算根拠及び契約単価】!$R$22,0)))</f>
        <v>0</v>
      </c>
      <c r="T732" s="93"/>
      <c r="U732" s="94"/>
      <c r="V732" s="92">
        <f>IF(H732=7,0,IF(H732=8,0,IF(H732=9,0,M732*【積算根拠及び契約単価】!$R$23)))</f>
        <v>0</v>
      </c>
      <c r="W732" s="93"/>
      <c r="X732" s="94"/>
      <c r="Y732" s="66">
        <f t="shared" si="25"/>
        <v>0</v>
      </c>
      <c r="Z732" s="66"/>
      <c r="AA732" s="66"/>
      <c r="AB732" s="66"/>
    </row>
    <row r="733" spans="1:28" ht="15" customHeight="1" x14ac:dyDescent="0.15">
      <c r="A733" s="30"/>
      <c r="B733" s="30"/>
      <c r="C733" s="1"/>
      <c r="D733" s="30"/>
      <c r="E733" s="55" t="s">
        <v>26</v>
      </c>
      <c r="F733" s="56"/>
      <c r="G733" s="57"/>
      <c r="H733" s="95">
        <v>11</v>
      </c>
      <c r="I733" s="96"/>
      <c r="J733" s="62">
        <v>33</v>
      </c>
      <c r="K733" s="63"/>
      <c r="L733" s="64"/>
      <c r="M733" s="62">
        <v>26</v>
      </c>
      <c r="N733" s="63"/>
      <c r="O733" s="64"/>
      <c r="P733" s="92">
        <f>J733*【積算根拠及び契約単価】!$R$21</f>
        <v>0</v>
      </c>
      <c r="Q733" s="93"/>
      <c r="R733" s="94"/>
      <c r="S733" s="92">
        <f>IF(H733=7,M733*【積算根拠及び契約単価】!$R$22,IF(H733=8,M733*【積算根拠及び契約単価】!$R$22,IF(H733=9,M733*【積算根拠及び契約単価】!$R$22,0)))</f>
        <v>0</v>
      </c>
      <c r="T733" s="93"/>
      <c r="U733" s="94"/>
      <c r="V733" s="92">
        <f>IF(H733=7,0,IF(H733=8,0,IF(H733=9,0,M733*【積算根拠及び契約単価】!$R$23)))</f>
        <v>0</v>
      </c>
      <c r="W733" s="93"/>
      <c r="X733" s="94"/>
      <c r="Y733" s="66">
        <f t="shared" si="25"/>
        <v>0</v>
      </c>
      <c r="Z733" s="66"/>
      <c r="AA733" s="66"/>
      <c r="AB733" s="66"/>
    </row>
    <row r="734" spans="1:28" ht="15" customHeight="1" x14ac:dyDescent="0.15">
      <c r="A734" s="30"/>
      <c r="B734" s="30"/>
      <c r="C734" s="1"/>
      <c r="D734" s="30"/>
      <c r="E734" s="55" t="s">
        <v>26</v>
      </c>
      <c r="F734" s="56"/>
      <c r="G734" s="57"/>
      <c r="H734" s="95">
        <v>12</v>
      </c>
      <c r="I734" s="96"/>
      <c r="J734" s="62">
        <v>33</v>
      </c>
      <c r="K734" s="63"/>
      <c r="L734" s="64"/>
      <c r="M734" s="62">
        <v>29</v>
      </c>
      <c r="N734" s="63"/>
      <c r="O734" s="64"/>
      <c r="P734" s="92">
        <f>J734*【積算根拠及び契約単価】!$R$21</f>
        <v>0</v>
      </c>
      <c r="Q734" s="93"/>
      <c r="R734" s="94"/>
      <c r="S734" s="92">
        <f>IF(H734=7,M734*【積算根拠及び契約単価】!$R$22,IF(H734=8,M734*【積算根拠及び契約単価】!$R$22,IF(H734=9,M734*【積算根拠及び契約単価】!$R$22,0)))</f>
        <v>0</v>
      </c>
      <c r="T734" s="93"/>
      <c r="U734" s="94"/>
      <c r="V734" s="92">
        <f>IF(H734=7,0,IF(H734=8,0,IF(H734=9,0,M734*【積算根拠及び契約単価】!$R$23)))</f>
        <v>0</v>
      </c>
      <c r="W734" s="93"/>
      <c r="X734" s="94"/>
      <c r="Y734" s="66">
        <f t="shared" si="25"/>
        <v>0</v>
      </c>
      <c r="Z734" s="66"/>
      <c r="AA734" s="66"/>
      <c r="AB734" s="66"/>
    </row>
    <row r="735" spans="1:28" ht="15" customHeight="1" x14ac:dyDescent="0.15">
      <c r="A735" s="30"/>
      <c r="B735" s="30"/>
      <c r="C735" s="1"/>
      <c r="D735" s="30"/>
      <c r="E735" s="55" t="s">
        <v>31</v>
      </c>
      <c r="F735" s="56"/>
      <c r="G735" s="57"/>
      <c r="H735" s="95">
        <v>1</v>
      </c>
      <c r="I735" s="96"/>
      <c r="J735" s="62">
        <v>33</v>
      </c>
      <c r="K735" s="63"/>
      <c r="L735" s="64"/>
      <c r="M735" s="62">
        <v>41</v>
      </c>
      <c r="N735" s="63"/>
      <c r="O735" s="64"/>
      <c r="P735" s="92">
        <f>J735*【積算根拠及び契約単価】!$R$21</f>
        <v>0</v>
      </c>
      <c r="Q735" s="93"/>
      <c r="R735" s="94"/>
      <c r="S735" s="92">
        <f>IF(H735=7,M735*【積算根拠及び契約単価】!$R$22,IF(H735=8,M735*【積算根拠及び契約単価】!$R$22,IF(H735=9,M735*【積算根拠及び契約単価】!$R$22,0)))</f>
        <v>0</v>
      </c>
      <c r="T735" s="93"/>
      <c r="U735" s="94"/>
      <c r="V735" s="92">
        <f>IF(H735=7,0,IF(H735=8,0,IF(H735=9,0,M735*【積算根拠及び契約単価】!$R$23)))</f>
        <v>0</v>
      </c>
      <c r="W735" s="93"/>
      <c r="X735" s="94"/>
      <c r="Y735" s="66">
        <f t="shared" si="25"/>
        <v>0</v>
      </c>
      <c r="Z735" s="66"/>
      <c r="AA735" s="66"/>
      <c r="AB735" s="66"/>
    </row>
    <row r="736" spans="1:28" ht="15" customHeight="1" x14ac:dyDescent="0.15">
      <c r="A736" s="30"/>
      <c r="B736" s="30"/>
      <c r="C736" s="1"/>
      <c r="D736" s="30"/>
      <c r="E736" s="55" t="s">
        <v>31</v>
      </c>
      <c r="F736" s="56"/>
      <c r="G736" s="57"/>
      <c r="H736" s="95">
        <v>2</v>
      </c>
      <c r="I736" s="96"/>
      <c r="J736" s="62">
        <v>33</v>
      </c>
      <c r="K736" s="63"/>
      <c r="L736" s="64"/>
      <c r="M736" s="62">
        <v>28</v>
      </c>
      <c r="N736" s="63"/>
      <c r="O736" s="64"/>
      <c r="P736" s="92">
        <f>J736*【積算根拠及び契約単価】!$R$21</f>
        <v>0</v>
      </c>
      <c r="Q736" s="93"/>
      <c r="R736" s="94"/>
      <c r="S736" s="92">
        <f>IF(H736=7,M736*【積算根拠及び契約単価】!$R$22,IF(H736=8,M736*【積算根拠及び契約単価】!$R$22,IF(H736=9,M736*【積算根拠及び契約単価】!$R$22,0)))</f>
        <v>0</v>
      </c>
      <c r="T736" s="93"/>
      <c r="U736" s="94"/>
      <c r="V736" s="92">
        <f>IF(H736=7,0,IF(H736=8,0,IF(H736=9,0,M736*【積算根拠及び契約単価】!$R$23)))</f>
        <v>0</v>
      </c>
      <c r="W736" s="93"/>
      <c r="X736" s="94"/>
      <c r="Y736" s="66">
        <f t="shared" si="25"/>
        <v>0</v>
      </c>
      <c r="Z736" s="66"/>
      <c r="AA736" s="66"/>
      <c r="AB736" s="66"/>
    </row>
    <row r="737" spans="1:28" ht="15" customHeight="1" x14ac:dyDescent="0.15">
      <c r="A737" s="30"/>
      <c r="B737" s="30"/>
      <c r="C737" s="1"/>
      <c r="D737" s="30"/>
      <c r="E737" s="55" t="s">
        <v>31</v>
      </c>
      <c r="F737" s="56"/>
      <c r="G737" s="57"/>
      <c r="H737" s="95">
        <v>3</v>
      </c>
      <c r="I737" s="96"/>
      <c r="J737" s="62">
        <v>33</v>
      </c>
      <c r="K737" s="63"/>
      <c r="L737" s="64"/>
      <c r="M737" s="62">
        <v>36</v>
      </c>
      <c r="N737" s="63"/>
      <c r="O737" s="64"/>
      <c r="P737" s="92">
        <f>J737*【積算根拠及び契約単価】!$R$21</f>
        <v>0</v>
      </c>
      <c r="Q737" s="93"/>
      <c r="R737" s="94"/>
      <c r="S737" s="92">
        <f>IF(H737=7,M737*【積算根拠及び契約単価】!$R$22,IF(H737=8,M737*【積算根拠及び契約単価】!$R$22,IF(H737=9,M737*【積算根拠及び契約単価】!$R$22,0)))</f>
        <v>0</v>
      </c>
      <c r="T737" s="93"/>
      <c r="U737" s="94"/>
      <c r="V737" s="92">
        <f>IF(H737=7,0,IF(H737=8,0,IF(H737=9,0,M737*【積算根拠及び契約単価】!$R$23)))</f>
        <v>0</v>
      </c>
      <c r="W737" s="93"/>
      <c r="X737" s="94"/>
      <c r="Y737" s="66">
        <f t="shared" si="25"/>
        <v>0</v>
      </c>
      <c r="Z737" s="66"/>
      <c r="AA737" s="66"/>
      <c r="AB737" s="66"/>
    </row>
    <row r="738" spans="1:28" ht="15" customHeight="1" x14ac:dyDescent="0.15">
      <c r="A738" s="30"/>
      <c r="B738" s="30"/>
      <c r="C738" s="1"/>
      <c r="D738" s="30"/>
      <c r="E738" s="30"/>
      <c r="F738" s="3"/>
    </row>
    <row r="739" spans="1:28" ht="15" customHeight="1" x14ac:dyDescent="0.15">
      <c r="A739" s="30"/>
      <c r="B739" s="30"/>
      <c r="C739" s="1"/>
      <c r="D739" s="30"/>
      <c r="E739" s="30"/>
      <c r="F739" s="3"/>
      <c r="S739" s="62" t="s">
        <v>32</v>
      </c>
      <c r="T739" s="63"/>
      <c r="U739" s="63"/>
      <c r="V739" s="63"/>
      <c r="W739" s="63"/>
      <c r="X739" s="64"/>
      <c r="Y739" s="66">
        <f t="shared" ref="Y739" si="26">SUM(Y714:AB737)</f>
        <v>0</v>
      </c>
      <c r="Z739" s="66"/>
      <c r="AA739" s="66"/>
      <c r="AB739" s="66"/>
    </row>
    <row r="740" spans="1:28" ht="15" customHeight="1" x14ac:dyDescent="0.15">
      <c r="A740" s="30"/>
      <c r="B740" s="30"/>
      <c r="C740" s="1"/>
      <c r="D740" s="30"/>
      <c r="E740" s="30"/>
      <c r="F740" s="3"/>
    </row>
    <row r="741" spans="1:28" s="20" customFormat="1" ht="15" customHeight="1" x14ac:dyDescent="0.15">
      <c r="A741" s="35"/>
      <c r="B741" s="35"/>
      <c r="C741" s="35"/>
      <c r="D741" s="35"/>
      <c r="E741" s="35" t="s">
        <v>240</v>
      </c>
      <c r="F741" s="22"/>
    </row>
    <row r="742" spans="1:28" s="20" customFormat="1" ht="15" customHeight="1" x14ac:dyDescent="0.15">
      <c r="A742" s="35"/>
      <c r="B742" s="35"/>
      <c r="C742" s="35"/>
      <c r="D742" s="35"/>
      <c r="E742" s="35" t="s">
        <v>245</v>
      </c>
      <c r="F742" s="22"/>
    </row>
    <row r="743" spans="1:28" s="20" customFormat="1" ht="15" customHeight="1" x14ac:dyDescent="0.15">
      <c r="A743" s="35"/>
      <c r="B743" s="35"/>
      <c r="C743" s="35"/>
      <c r="D743" s="35"/>
      <c r="E743" s="35" t="s">
        <v>246</v>
      </c>
      <c r="F743" s="22"/>
    </row>
    <row r="744" spans="1:28" s="36" customFormat="1" ht="15" customHeight="1" x14ac:dyDescent="0.15">
      <c r="A744" s="34"/>
      <c r="B744" s="34"/>
      <c r="C744" s="34"/>
      <c r="D744" s="34"/>
      <c r="E744" s="34" t="s">
        <v>33</v>
      </c>
      <c r="F744" s="3"/>
    </row>
    <row r="745" spans="1:28" s="36" customFormat="1" ht="15" customHeight="1" x14ac:dyDescent="0.15">
      <c r="A745" s="34"/>
      <c r="B745" s="34"/>
      <c r="C745" s="34"/>
      <c r="D745" s="34"/>
      <c r="E745" s="34" t="s">
        <v>255</v>
      </c>
      <c r="F745" s="3"/>
    </row>
    <row r="746" spans="1:28" s="36" customFormat="1" ht="15" customHeight="1" x14ac:dyDescent="0.15">
      <c r="A746" s="34"/>
      <c r="B746" s="34"/>
      <c r="C746" s="34"/>
      <c r="D746" s="34"/>
      <c r="E746" s="34" t="s">
        <v>253</v>
      </c>
      <c r="F746" s="3"/>
    </row>
    <row r="747" spans="1:28" s="36" customFormat="1" ht="15" customHeight="1" x14ac:dyDescent="0.15">
      <c r="A747" s="34"/>
      <c r="B747" s="34"/>
      <c r="C747" s="34"/>
      <c r="D747" s="34"/>
      <c r="E747" s="34" t="s">
        <v>254</v>
      </c>
      <c r="F747" s="3"/>
    </row>
    <row r="748" spans="1:28" s="36" customFormat="1" ht="15" customHeight="1" x14ac:dyDescent="0.15">
      <c r="A748" s="34"/>
      <c r="B748" s="34"/>
      <c r="C748" s="34"/>
      <c r="E748" s="34" t="s">
        <v>133</v>
      </c>
      <c r="F748" s="3"/>
    </row>
    <row r="749" spans="1:28" s="36" customFormat="1" ht="15" customHeight="1" x14ac:dyDescent="0.15">
      <c r="A749" s="34"/>
      <c r="B749" s="34"/>
      <c r="C749" s="34"/>
      <c r="E749" s="36" t="s">
        <v>134</v>
      </c>
      <c r="F749" s="8"/>
    </row>
    <row r="750" spans="1:28" s="36" customFormat="1" ht="15" customHeight="1" x14ac:dyDescent="0.15">
      <c r="A750" s="34"/>
      <c r="B750" s="34"/>
      <c r="C750" s="34"/>
      <c r="E750" s="36" t="s">
        <v>135</v>
      </c>
      <c r="F750" s="8"/>
    </row>
    <row r="751" spans="1:28" s="36" customFormat="1" ht="15" customHeight="1" x14ac:dyDescent="0.15">
      <c r="A751" s="34"/>
      <c r="B751" s="34"/>
      <c r="C751" s="34"/>
      <c r="E751" s="36" t="s">
        <v>136</v>
      </c>
      <c r="F751" s="8"/>
    </row>
    <row r="752" spans="1:28" s="36" customFormat="1" ht="15" customHeight="1" x14ac:dyDescent="0.15">
      <c r="A752" s="34"/>
      <c r="B752" s="34"/>
      <c r="C752" s="34"/>
      <c r="E752" s="36" t="s">
        <v>137</v>
      </c>
      <c r="F752" s="8"/>
    </row>
    <row r="753" spans="1:29" s="36" customFormat="1" ht="15" customHeight="1" x14ac:dyDescent="0.15">
      <c r="A753" s="34"/>
      <c r="B753" s="34"/>
      <c r="C753" s="34"/>
      <c r="E753" s="20" t="s">
        <v>251</v>
      </c>
      <c r="F753" s="8"/>
    </row>
    <row r="754" spans="1:29" s="36" customFormat="1" ht="15" customHeight="1" x14ac:dyDescent="0.15">
      <c r="A754" s="34"/>
      <c r="B754" s="34"/>
      <c r="C754" s="34"/>
      <c r="D754" s="34"/>
      <c r="E754" s="35" t="s">
        <v>252</v>
      </c>
      <c r="F754" s="3"/>
    </row>
    <row r="755" spans="1:29" s="36" customFormat="1" ht="15" customHeight="1" x14ac:dyDescent="0.15">
      <c r="A755" s="34"/>
      <c r="B755" s="34"/>
      <c r="C755" s="34"/>
      <c r="D755" s="34"/>
      <c r="E755" s="35" t="s">
        <v>274</v>
      </c>
      <c r="F755" s="3"/>
    </row>
    <row r="757" spans="1:29" ht="15" customHeight="1" x14ac:dyDescent="0.15">
      <c r="A757" s="30"/>
      <c r="B757" s="30"/>
      <c r="C757" s="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</row>
    <row r="758" spans="1:29" ht="15" customHeight="1" x14ac:dyDescent="0.15">
      <c r="A758" s="30"/>
      <c r="B758" s="30"/>
      <c r="C758" s="1"/>
      <c r="D758" s="31" t="s">
        <v>126</v>
      </c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</row>
    <row r="759" spans="1:29" ht="15" customHeight="1" x14ac:dyDescent="0.15">
      <c r="A759" s="30"/>
      <c r="B759" s="30"/>
      <c r="C759" s="1"/>
      <c r="E759" s="30"/>
      <c r="F759" s="3"/>
    </row>
    <row r="760" spans="1:29" ht="15" customHeight="1" x14ac:dyDescent="0.15">
      <c r="A760" s="30"/>
      <c r="B760" s="30"/>
      <c r="C760" s="1"/>
      <c r="D760" s="30"/>
      <c r="E760" s="30"/>
      <c r="F760" s="3"/>
    </row>
    <row r="761" spans="1:29" ht="15" customHeight="1" x14ac:dyDescent="0.15">
      <c r="A761" s="30"/>
      <c r="B761" s="30"/>
      <c r="C761" s="1"/>
      <c r="D761" s="30"/>
      <c r="E761" s="37" t="s">
        <v>127</v>
      </c>
      <c r="F761" s="37"/>
      <c r="G761" s="37"/>
      <c r="H761" s="5" t="s">
        <v>128</v>
      </c>
      <c r="I761" s="103" t="s">
        <v>154</v>
      </c>
      <c r="J761" s="103"/>
      <c r="K761" s="103"/>
    </row>
    <row r="762" spans="1:29" ht="15" customHeight="1" x14ac:dyDescent="0.15">
      <c r="A762" s="30"/>
      <c r="B762" s="30"/>
      <c r="C762" s="1"/>
      <c r="D762" s="30"/>
      <c r="E762" s="37" t="s">
        <v>4</v>
      </c>
      <c r="F762" s="37"/>
      <c r="G762" s="37"/>
      <c r="H762" s="5" t="s">
        <v>128</v>
      </c>
      <c r="I762" s="122" t="s">
        <v>104</v>
      </c>
      <c r="J762" s="122"/>
      <c r="K762" s="122"/>
      <c r="L762" s="122"/>
      <c r="M762" s="122"/>
      <c r="N762" s="122"/>
      <c r="O762" s="122"/>
      <c r="P762" s="122"/>
    </row>
    <row r="763" spans="1:29" ht="15" customHeight="1" x14ac:dyDescent="0.15">
      <c r="A763" s="30"/>
      <c r="B763" s="30"/>
      <c r="C763" s="1"/>
      <c r="D763" s="30"/>
      <c r="E763" s="37" t="s">
        <v>6</v>
      </c>
      <c r="F763" s="37"/>
      <c r="G763" s="37"/>
      <c r="H763" s="5" t="s">
        <v>128</v>
      </c>
      <c r="I763" s="122" t="s">
        <v>130</v>
      </c>
      <c r="J763" s="122"/>
      <c r="K763" s="122"/>
      <c r="L763" s="122"/>
      <c r="M763" s="122"/>
      <c r="N763" s="122"/>
      <c r="O763" s="122"/>
      <c r="P763" s="122"/>
    </row>
    <row r="764" spans="1:29" ht="15" customHeight="1" x14ac:dyDescent="0.15">
      <c r="A764" s="30"/>
      <c r="B764" s="30"/>
      <c r="C764" s="1"/>
      <c r="D764" s="30"/>
      <c r="E764" s="30"/>
      <c r="F764" s="30"/>
      <c r="G764" s="5"/>
    </row>
    <row r="765" spans="1:29" ht="15" customHeight="1" x14ac:dyDescent="0.15">
      <c r="A765" s="30"/>
      <c r="B765" s="30"/>
      <c r="C765" s="1"/>
      <c r="D765" s="30"/>
      <c r="E765" s="104" t="s">
        <v>8</v>
      </c>
      <c r="F765" s="105"/>
      <c r="G765" s="105"/>
      <c r="H765" s="105"/>
      <c r="I765" s="106"/>
      <c r="J765" s="113" t="s">
        <v>131</v>
      </c>
      <c r="K765" s="114"/>
      <c r="L765" s="115"/>
      <c r="M765" s="113" t="s">
        <v>9</v>
      </c>
      <c r="N765" s="114"/>
      <c r="O765" s="115"/>
      <c r="P765" s="113" t="s">
        <v>132</v>
      </c>
      <c r="Q765" s="114"/>
      <c r="R765" s="115"/>
      <c r="S765" s="62" t="s">
        <v>11</v>
      </c>
      <c r="T765" s="63"/>
      <c r="U765" s="63"/>
      <c r="V765" s="63"/>
      <c r="W765" s="63"/>
      <c r="X765" s="64"/>
      <c r="Y765" s="40" t="s">
        <v>12</v>
      </c>
      <c r="Z765" s="40"/>
      <c r="AA765" s="40"/>
      <c r="AB765" s="40"/>
    </row>
    <row r="766" spans="1:29" ht="15" customHeight="1" x14ac:dyDescent="0.15">
      <c r="A766" s="30"/>
      <c r="B766" s="30"/>
      <c r="C766" s="1"/>
      <c r="D766" s="30"/>
      <c r="E766" s="107"/>
      <c r="F766" s="108"/>
      <c r="G766" s="108"/>
      <c r="H766" s="108"/>
      <c r="I766" s="109"/>
      <c r="J766" s="116"/>
      <c r="K766" s="117"/>
      <c r="L766" s="118"/>
      <c r="M766" s="116"/>
      <c r="N766" s="117"/>
      <c r="O766" s="118"/>
      <c r="P766" s="116"/>
      <c r="Q766" s="117"/>
      <c r="R766" s="118"/>
      <c r="S766" s="97" t="s">
        <v>46</v>
      </c>
      <c r="T766" s="98"/>
      <c r="U766" s="99"/>
      <c r="V766" s="97" t="s">
        <v>50</v>
      </c>
      <c r="W766" s="98"/>
      <c r="X766" s="99"/>
      <c r="Y766" s="40"/>
      <c r="Z766" s="40"/>
      <c r="AA766" s="40"/>
      <c r="AB766" s="40"/>
    </row>
    <row r="767" spans="1:29" ht="15" customHeight="1" x14ac:dyDescent="0.15">
      <c r="A767" s="30"/>
      <c r="B767" s="30"/>
      <c r="C767" s="1"/>
      <c r="D767" s="30"/>
      <c r="E767" s="110"/>
      <c r="F767" s="111"/>
      <c r="G767" s="111"/>
      <c r="H767" s="111"/>
      <c r="I767" s="112"/>
      <c r="J767" s="119"/>
      <c r="K767" s="120"/>
      <c r="L767" s="121"/>
      <c r="M767" s="119"/>
      <c r="N767" s="120"/>
      <c r="O767" s="121"/>
      <c r="P767" s="119"/>
      <c r="Q767" s="120"/>
      <c r="R767" s="121"/>
      <c r="S767" s="100"/>
      <c r="T767" s="101"/>
      <c r="U767" s="102"/>
      <c r="V767" s="100"/>
      <c r="W767" s="101"/>
      <c r="X767" s="102"/>
      <c r="Y767" s="40"/>
      <c r="Z767" s="40"/>
      <c r="AA767" s="40"/>
      <c r="AB767" s="40"/>
    </row>
    <row r="768" spans="1:29" ht="15" customHeight="1" x14ac:dyDescent="0.15">
      <c r="A768" s="30"/>
      <c r="B768" s="30"/>
      <c r="C768" s="1"/>
      <c r="D768" s="30"/>
      <c r="E768" s="55" t="s">
        <v>16</v>
      </c>
      <c r="F768" s="56"/>
      <c r="G768" s="57"/>
      <c r="H768" s="95">
        <v>4</v>
      </c>
      <c r="I768" s="96"/>
      <c r="J768" s="62">
        <v>19</v>
      </c>
      <c r="K768" s="63"/>
      <c r="L768" s="64"/>
      <c r="M768" s="62">
        <v>0</v>
      </c>
      <c r="N768" s="63"/>
      <c r="O768" s="64"/>
      <c r="P768" s="92">
        <f>J768*【積算根拠及び契約単価】!$R$21</f>
        <v>0</v>
      </c>
      <c r="Q768" s="93"/>
      <c r="R768" s="94"/>
      <c r="S768" s="92">
        <f>IF(H768=7,M768*【積算根拠及び契約単価】!$R$22,IF(H768=8,M768*【積算根拠及び契約単価】!$R$22,IF(H768=9,M768*【積算根拠及び契約単価】!$R$22,0)))</f>
        <v>0</v>
      </c>
      <c r="T768" s="93"/>
      <c r="U768" s="94"/>
      <c r="V768" s="92">
        <f>IF(H768=7,0,IF(H768=8,0,IF(H768=9,0,M768*【積算根拠及び契約単価】!$R$23)))</f>
        <v>0</v>
      </c>
      <c r="W768" s="93"/>
      <c r="X768" s="94"/>
      <c r="Y768" s="66">
        <f t="shared" ref="Y768:Y791" si="27">ROUNDDOWN(P768+S768+V768,0)</f>
        <v>0</v>
      </c>
      <c r="Z768" s="66"/>
      <c r="AA768" s="66"/>
      <c r="AB768" s="66"/>
      <c r="AC768" s="7"/>
    </row>
    <row r="769" spans="1:28" ht="15" customHeight="1" x14ac:dyDescent="0.15">
      <c r="A769" s="30"/>
      <c r="B769" s="30"/>
      <c r="C769" s="1"/>
      <c r="D769" s="30"/>
      <c r="E769" s="55" t="s">
        <v>16</v>
      </c>
      <c r="F769" s="56"/>
      <c r="G769" s="57"/>
      <c r="H769" s="95">
        <v>5</v>
      </c>
      <c r="I769" s="96"/>
      <c r="J769" s="62">
        <v>19</v>
      </c>
      <c r="K769" s="63"/>
      <c r="L769" s="64"/>
      <c r="M769" s="62">
        <v>0</v>
      </c>
      <c r="N769" s="63"/>
      <c r="O769" s="64"/>
      <c r="P769" s="92">
        <f>J769*【積算根拠及び契約単価】!$R$21</f>
        <v>0</v>
      </c>
      <c r="Q769" s="93"/>
      <c r="R769" s="94"/>
      <c r="S769" s="92">
        <f>IF(H769=7,M769*【積算根拠及び契約単価】!$R$22,IF(H769=8,M769*【積算根拠及び契約単価】!$R$22,IF(H769=9,M769*【積算根拠及び契約単価】!$R$22,0)))</f>
        <v>0</v>
      </c>
      <c r="T769" s="93"/>
      <c r="U769" s="94"/>
      <c r="V769" s="92">
        <f>IF(H769=7,0,IF(H769=8,0,IF(H769=9,0,M769*【積算根拠及び契約単価】!$R$23)))</f>
        <v>0</v>
      </c>
      <c r="W769" s="93"/>
      <c r="X769" s="94"/>
      <c r="Y769" s="66">
        <f t="shared" si="27"/>
        <v>0</v>
      </c>
      <c r="Z769" s="66"/>
      <c r="AA769" s="66"/>
      <c r="AB769" s="66"/>
    </row>
    <row r="770" spans="1:28" ht="15" customHeight="1" x14ac:dyDescent="0.15">
      <c r="A770" s="30"/>
      <c r="B770" s="30"/>
      <c r="C770" s="1"/>
      <c r="D770" s="30"/>
      <c r="E770" s="55" t="s">
        <v>16</v>
      </c>
      <c r="F770" s="56"/>
      <c r="G770" s="57"/>
      <c r="H770" s="95">
        <v>6</v>
      </c>
      <c r="I770" s="96"/>
      <c r="J770" s="62">
        <v>19</v>
      </c>
      <c r="K770" s="63"/>
      <c r="L770" s="64"/>
      <c r="M770" s="62">
        <v>0</v>
      </c>
      <c r="N770" s="63"/>
      <c r="O770" s="64"/>
      <c r="P770" s="92">
        <f>J770*【積算根拠及び契約単価】!$R$21</f>
        <v>0</v>
      </c>
      <c r="Q770" s="93"/>
      <c r="R770" s="94"/>
      <c r="S770" s="92">
        <f>IF(H770=7,M770*【積算根拠及び契約単価】!$R$22,IF(H770=8,M770*【積算根拠及び契約単価】!$R$22,IF(H770=9,M770*【積算根拠及び契約単価】!$R$22,0)))</f>
        <v>0</v>
      </c>
      <c r="T770" s="93"/>
      <c r="U770" s="94"/>
      <c r="V770" s="92">
        <f>IF(H770=7,0,IF(H770=8,0,IF(H770=9,0,M770*【積算根拠及び契約単価】!$R$23)))</f>
        <v>0</v>
      </c>
      <c r="W770" s="93"/>
      <c r="X770" s="94"/>
      <c r="Y770" s="66">
        <f t="shared" si="27"/>
        <v>0</v>
      </c>
      <c r="Z770" s="66"/>
      <c r="AA770" s="66"/>
      <c r="AB770" s="66"/>
    </row>
    <row r="771" spans="1:28" ht="15" customHeight="1" x14ac:dyDescent="0.15">
      <c r="A771" s="30"/>
      <c r="B771" s="30"/>
      <c r="C771" s="1"/>
      <c r="D771" s="30"/>
      <c r="E771" s="55" t="s">
        <v>16</v>
      </c>
      <c r="F771" s="56"/>
      <c r="G771" s="57"/>
      <c r="H771" s="95">
        <v>7</v>
      </c>
      <c r="I771" s="96"/>
      <c r="J771" s="62">
        <v>19</v>
      </c>
      <c r="K771" s="63"/>
      <c r="L771" s="64"/>
      <c r="M771" s="62">
        <v>0</v>
      </c>
      <c r="N771" s="63"/>
      <c r="O771" s="64"/>
      <c r="P771" s="92">
        <f>J771*【積算根拠及び契約単価】!$R$21</f>
        <v>0</v>
      </c>
      <c r="Q771" s="93"/>
      <c r="R771" s="94"/>
      <c r="S771" s="92">
        <f>IF(H771=7,M771*【積算根拠及び契約単価】!$R$22,IF(H771=8,M771*【積算根拠及び契約単価】!$R$22,IF(H771=9,M771*【積算根拠及び契約単価】!$R$22,0)))</f>
        <v>0</v>
      </c>
      <c r="T771" s="93"/>
      <c r="U771" s="94"/>
      <c r="V771" s="92">
        <f>IF(H771=7,0,IF(H771=8,0,IF(H771=9,0,M771*【積算根拠及び契約単価】!$R$23)))</f>
        <v>0</v>
      </c>
      <c r="W771" s="93"/>
      <c r="X771" s="94"/>
      <c r="Y771" s="66">
        <f t="shared" si="27"/>
        <v>0</v>
      </c>
      <c r="Z771" s="66"/>
      <c r="AA771" s="66"/>
      <c r="AB771" s="66"/>
    </row>
    <row r="772" spans="1:28" ht="15" customHeight="1" x14ac:dyDescent="0.15">
      <c r="A772" s="30"/>
      <c r="B772" s="30"/>
      <c r="C772" s="1"/>
      <c r="D772" s="30"/>
      <c r="E772" s="55" t="s">
        <v>16</v>
      </c>
      <c r="F772" s="56"/>
      <c r="G772" s="57"/>
      <c r="H772" s="95">
        <v>8</v>
      </c>
      <c r="I772" s="96"/>
      <c r="J772" s="62">
        <v>19</v>
      </c>
      <c r="K772" s="63"/>
      <c r="L772" s="64"/>
      <c r="M772" s="62">
        <v>0</v>
      </c>
      <c r="N772" s="63"/>
      <c r="O772" s="64"/>
      <c r="P772" s="92">
        <f>J772*【積算根拠及び契約単価】!$R$21</f>
        <v>0</v>
      </c>
      <c r="Q772" s="93"/>
      <c r="R772" s="94"/>
      <c r="S772" s="92">
        <f>IF(H772=7,M772*【積算根拠及び契約単価】!$R$22,IF(H772=8,M772*【積算根拠及び契約単価】!$R$22,IF(H772=9,M772*【積算根拠及び契約単価】!$R$22,0)))</f>
        <v>0</v>
      </c>
      <c r="T772" s="93"/>
      <c r="U772" s="94"/>
      <c r="V772" s="92">
        <f>IF(H772=7,0,IF(H772=8,0,IF(H772=9,0,M772*【積算根拠及び契約単価】!$R$23)))</f>
        <v>0</v>
      </c>
      <c r="W772" s="93"/>
      <c r="X772" s="94"/>
      <c r="Y772" s="66">
        <f t="shared" si="27"/>
        <v>0</v>
      </c>
      <c r="Z772" s="66"/>
      <c r="AA772" s="66"/>
      <c r="AB772" s="66"/>
    </row>
    <row r="773" spans="1:28" ht="15" customHeight="1" x14ac:dyDescent="0.15">
      <c r="A773" s="30"/>
      <c r="B773" s="30"/>
      <c r="C773" s="1"/>
      <c r="D773" s="30"/>
      <c r="E773" s="55" t="s">
        <v>16</v>
      </c>
      <c r="F773" s="56"/>
      <c r="G773" s="57"/>
      <c r="H773" s="95">
        <v>9</v>
      </c>
      <c r="I773" s="96"/>
      <c r="J773" s="62">
        <v>19</v>
      </c>
      <c r="K773" s="63"/>
      <c r="L773" s="64"/>
      <c r="M773" s="62">
        <v>0</v>
      </c>
      <c r="N773" s="63"/>
      <c r="O773" s="64"/>
      <c r="P773" s="92">
        <f>J773*【積算根拠及び契約単価】!$R$21</f>
        <v>0</v>
      </c>
      <c r="Q773" s="93"/>
      <c r="R773" s="94"/>
      <c r="S773" s="92">
        <f>IF(H773=7,M773*【積算根拠及び契約単価】!$R$22,IF(H773=8,M773*【積算根拠及び契約単価】!$R$22,IF(H773=9,M773*【積算根拠及び契約単価】!$R$22,0)))</f>
        <v>0</v>
      </c>
      <c r="T773" s="93"/>
      <c r="U773" s="94"/>
      <c r="V773" s="92">
        <f>IF(H773=7,0,IF(H773=8,0,IF(H773=9,0,M773*【積算根拠及び契約単価】!$R$23)))</f>
        <v>0</v>
      </c>
      <c r="W773" s="93"/>
      <c r="X773" s="94"/>
      <c r="Y773" s="66">
        <f t="shared" si="27"/>
        <v>0</v>
      </c>
      <c r="Z773" s="66"/>
      <c r="AA773" s="66"/>
      <c r="AB773" s="66"/>
    </row>
    <row r="774" spans="1:28" ht="15" customHeight="1" x14ac:dyDescent="0.15">
      <c r="A774" s="30"/>
      <c r="B774" s="30"/>
      <c r="C774" s="1"/>
      <c r="E774" s="55" t="s">
        <v>16</v>
      </c>
      <c r="F774" s="56"/>
      <c r="G774" s="57"/>
      <c r="H774" s="95">
        <v>10</v>
      </c>
      <c r="I774" s="96"/>
      <c r="J774" s="62">
        <v>19</v>
      </c>
      <c r="K774" s="63"/>
      <c r="L774" s="64"/>
      <c r="M774" s="62">
        <v>0</v>
      </c>
      <c r="N774" s="63"/>
      <c r="O774" s="64"/>
      <c r="P774" s="92">
        <f>J774*【積算根拠及び契約単価】!$R$21</f>
        <v>0</v>
      </c>
      <c r="Q774" s="93"/>
      <c r="R774" s="94"/>
      <c r="S774" s="92">
        <f>IF(H774=7,M774*【積算根拠及び契約単価】!$R$22,IF(H774=8,M774*【積算根拠及び契約単価】!$R$22,IF(H774=9,M774*【積算根拠及び契約単価】!$R$22,0)))</f>
        <v>0</v>
      </c>
      <c r="T774" s="93"/>
      <c r="U774" s="94"/>
      <c r="V774" s="92">
        <f>IF(H774=7,0,IF(H774=8,0,IF(H774=9,0,M774*【積算根拠及び契約単価】!$R$23)))</f>
        <v>0</v>
      </c>
      <c r="W774" s="93"/>
      <c r="X774" s="94"/>
      <c r="Y774" s="66">
        <f t="shared" si="27"/>
        <v>0</v>
      </c>
      <c r="Z774" s="66"/>
      <c r="AA774" s="66"/>
      <c r="AB774" s="66"/>
    </row>
    <row r="775" spans="1:28" ht="15" customHeight="1" x14ac:dyDescent="0.15">
      <c r="A775" s="30"/>
      <c r="B775" s="30"/>
      <c r="C775" s="1"/>
      <c r="E775" s="55" t="s">
        <v>16</v>
      </c>
      <c r="F775" s="56"/>
      <c r="G775" s="57"/>
      <c r="H775" s="95">
        <v>11</v>
      </c>
      <c r="I775" s="96"/>
      <c r="J775" s="62">
        <v>19</v>
      </c>
      <c r="K775" s="63"/>
      <c r="L775" s="64"/>
      <c r="M775" s="62">
        <v>0</v>
      </c>
      <c r="N775" s="63"/>
      <c r="O775" s="64"/>
      <c r="P775" s="92">
        <f>J775*【積算根拠及び契約単価】!$R$21</f>
        <v>0</v>
      </c>
      <c r="Q775" s="93"/>
      <c r="R775" s="94"/>
      <c r="S775" s="92">
        <f>IF(H775=7,M775*【積算根拠及び契約単価】!$R$22,IF(H775=8,M775*【積算根拠及び契約単価】!$R$22,IF(H775=9,M775*【積算根拠及び契約単価】!$R$22,0)))</f>
        <v>0</v>
      </c>
      <c r="T775" s="93"/>
      <c r="U775" s="94"/>
      <c r="V775" s="92">
        <f>IF(H775=7,0,IF(H775=8,0,IF(H775=9,0,M775*【積算根拠及び契約単価】!$R$23)))</f>
        <v>0</v>
      </c>
      <c r="W775" s="93"/>
      <c r="X775" s="94"/>
      <c r="Y775" s="66">
        <f t="shared" si="27"/>
        <v>0</v>
      </c>
      <c r="Z775" s="66"/>
      <c r="AA775" s="66"/>
      <c r="AB775" s="66"/>
    </row>
    <row r="776" spans="1:28" ht="15" customHeight="1" x14ac:dyDescent="0.15">
      <c r="A776" s="30"/>
      <c r="B776" s="30"/>
      <c r="C776" s="1"/>
      <c r="E776" s="55" t="s">
        <v>16</v>
      </c>
      <c r="F776" s="56"/>
      <c r="G776" s="57"/>
      <c r="H776" s="95">
        <v>12</v>
      </c>
      <c r="I776" s="96"/>
      <c r="J776" s="62">
        <v>19</v>
      </c>
      <c r="K776" s="63"/>
      <c r="L776" s="64"/>
      <c r="M776" s="62">
        <v>1</v>
      </c>
      <c r="N776" s="63"/>
      <c r="O776" s="64"/>
      <c r="P776" s="92">
        <f>J776*【積算根拠及び契約単価】!$R$21</f>
        <v>0</v>
      </c>
      <c r="Q776" s="93"/>
      <c r="R776" s="94"/>
      <c r="S776" s="92">
        <f>IF(H776=7,M776*【積算根拠及び契約単価】!$R$22,IF(H776=8,M776*【積算根拠及び契約単価】!$R$22,IF(H776=9,M776*【積算根拠及び契約単価】!$R$22,0)))</f>
        <v>0</v>
      </c>
      <c r="T776" s="93"/>
      <c r="U776" s="94"/>
      <c r="V776" s="92">
        <f>IF(H776=7,0,IF(H776=8,0,IF(H776=9,0,M776*【積算根拠及び契約単価】!$R$23)))</f>
        <v>0</v>
      </c>
      <c r="W776" s="93"/>
      <c r="X776" s="94"/>
      <c r="Y776" s="66">
        <f t="shared" si="27"/>
        <v>0</v>
      </c>
      <c r="Z776" s="66"/>
      <c r="AA776" s="66"/>
      <c r="AB776" s="66"/>
    </row>
    <row r="777" spans="1:28" ht="15" customHeight="1" x14ac:dyDescent="0.15">
      <c r="A777" s="30"/>
      <c r="B777" s="30"/>
      <c r="C777" s="1"/>
      <c r="E777" s="55" t="s">
        <v>26</v>
      </c>
      <c r="F777" s="56"/>
      <c r="G777" s="57"/>
      <c r="H777" s="95">
        <v>1</v>
      </c>
      <c r="I777" s="96"/>
      <c r="J777" s="62">
        <v>19</v>
      </c>
      <c r="K777" s="63"/>
      <c r="L777" s="64"/>
      <c r="M777" s="62">
        <v>0</v>
      </c>
      <c r="N777" s="63"/>
      <c r="O777" s="64"/>
      <c r="P777" s="92">
        <f>J777*【積算根拠及び契約単価】!$R$21</f>
        <v>0</v>
      </c>
      <c r="Q777" s="93"/>
      <c r="R777" s="94"/>
      <c r="S777" s="92">
        <f>IF(H777=7,M777*【積算根拠及び契約単価】!$R$22,IF(H777=8,M777*【積算根拠及び契約単価】!$R$22,IF(H777=9,M777*【積算根拠及び契約単価】!$R$22,0)))</f>
        <v>0</v>
      </c>
      <c r="T777" s="93"/>
      <c r="U777" s="94"/>
      <c r="V777" s="92">
        <f>IF(H777=7,0,IF(H777=8,0,IF(H777=9,0,M777*【積算根拠及び契約単価】!$R$23)))</f>
        <v>0</v>
      </c>
      <c r="W777" s="93"/>
      <c r="X777" s="94"/>
      <c r="Y777" s="66">
        <f t="shared" si="27"/>
        <v>0</v>
      </c>
      <c r="Z777" s="66"/>
      <c r="AA777" s="66"/>
      <c r="AB777" s="66"/>
    </row>
    <row r="778" spans="1:28" ht="15" customHeight="1" x14ac:dyDescent="0.15">
      <c r="A778" s="30"/>
      <c r="B778" s="30"/>
      <c r="C778" s="1"/>
      <c r="E778" s="55" t="s">
        <v>26</v>
      </c>
      <c r="F778" s="56"/>
      <c r="G778" s="57"/>
      <c r="H778" s="95">
        <v>2</v>
      </c>
      <c r="I778" s="96"/>
      <c r="J778" s="62">
        <v>19</v>
      </c>
      <c r="K778" s="63"/>
      <c r="L778" s="64"/>
      <c r="M778" s="62">
        <v>0</v>
      </c>
      <c r="N778" s="63"/>
      <c r="O778" s="64"/>
      <c r="P778" s="92">
        <f>J778*【積算根拠及び契約単価】!$R$21</f>
        <v>0</v>
      </c>
      <c r="Q778" s="93"/>
      <c r="R778" s="94"/>
      <c r="S778" s="92">
        <f>IF(H778=7,M778*【積算根拠及び契約単価】!$R$22,IF(H778=8,M778*【積算根拠及び契約単価】!$R$22,IF(H778=9,M778*【積算根拠及び契約単価】!$R$22,0)))</f>
        <v>0</v>
      </c>
      <c r="T778" s="93"/>
      <c r="U778" s="94"/>
      <c r="V778" s="92">
        <f>IF(H778=7,0,IF(H778=8,0,IF(H778=9,0,M778*【積算根拠及び契約単価】!$R$23)))</f>
        <v>0</v>
      </c>
      <c r="W778" s="93"/>
      <c r="X778" s="94"/>
      <c r="Y778" s="66">
        <f t="shared" si="27"/>
        <v>0</v>
      </c>
      <c r="Z778" s="66"/>
      <c r="AA778" s="66"/>
      <c r="AB778" s="66"/>
    </row>
    <row r="779" spans="1:28" ht="15" customHeight="1" x14ac:dyDescent="0.15">
      <c r="A779" s="30"/>
      <c r="B779" s="30"/>
      <c r="C779" s="1"/>
      <c r="E779" s="55" t="s">
        <v>26</v>
      </c>
      <c r="F779" s="56"/>
      <c r="G779" s="57"/>
      <c r="H779" s="95">
        <v>3</v>
      </c>
      <c r="I779" s="96"/>
      <c r="J779" s="62">
        <v>19</v>
      </c>
      <c r="K779" s="63"/>
      <c r="L779" s="64"/>
      <c r="M779" s="62">
        <v>0</v>
      </c>
      <c r="N779" s="63"/>
      <c r="O779" s="64"/>
      <c r="P779" s="92">
        <f>J779*【積算根拠及び契約単価】!$R$21</f>
        <v>0</v>
      </c>
      <c r="Q779" s="93"/>
      <c r="R779" s="94"/>
      <c r="S779" s="92">
        <f>IF(H779=7,M779*【積算根拠及び契約単価】!$R$22,IF(H779=8,M779*【積算根拠及び契約単価】!$R$22,IF(H779=9,M779*【積算根拠及び契約単価】!$R$22,0)))</f>
        <v>0</v>
      </c>
      <c r="T779" s="93"/>
      <c r="U779" s="94"/>
      <c r="V779" s="92">
        <f>IF(H779=7,0,IF(H779=8,0,IF(H779=9,0,M779*【積算根拠及び契約単価】!$R$23)))</f>
        <v>0</v>
      </c>
      <c r="W779" s="93"/>
      <c r="X779" s="94"/>
      <c r="Y779" s="66">
        <f t="shared" si="27"/>
        <v>0</v>
      </c>
      <c r="Z779" s="66"/>
      <c r="AA779" s="66"/>
      <c r="AB779" s="66"/>
    </row>
    <row r="780" spans="1:28" ht="15" customHeight="1" x14ac:dyDescent="0.15">
      <c r="A780" s="30"/>
      <c r="B780" s="30"/>
      <c r="C780" s="1"/>
      <c r="D780" s="30"/>
      <c r="E780" s="55" t="s">
        <v>26</v>
      </c>
      <c r="F780" s="56"/>
      <c r="G780" s="57"/>
      <c r="H780" s="95">
        <v>4</v>
      </c>
      <c r="I780" s="96"/>
      <c r="J780" s="62">
        <v>19</v>
      </c>
      <c r="K780" s="63"/>
      <c r="L780" s="64"/>
      <c r="M780" s="62">
        <v>0</v>
      </c>
      <c r="N780" s="63"/>
      <c r="O780" s="64"/>
      <c r="P780" s="92">
        <f>J780*【積算根拠及び契約単価】!$R$21</f>
        <v>0</v>
      </c>
      <c r="Q780" s="93"/>
      <c r="R780" s="94"/>
      <c r="S780" s="92">
        <f>IF(H780=7,M780*【積算根拠及び契約単価】!$R$22,IF(H780=8,M780*【積算根拠及び契約単価】!$R$22,IF(H780=9,M780*【積算根拠及び契約単価】!$R$22,0)))</f>
        <v>0</v>
      </c>
      <c r="T780" s="93"/>
      <c r="U780" s="94"/>
      <c r="V780" s="92">
        <f>IF(H780=7,0,IF(H780=8,0,IF(H780=9,0,M780*【積算根拠及び契約単価】!$R$23)))</f>
        <v>0</v>
      </c>
      <c r="W780" s="93"/>
      <c r="X780" s="94"/>
      <c r="Y780" s="66">
        <f t="shared" si="27"/>
        <v>0</v>
      </c>
      <c r="Z780" s="66"/>
      <c r="AA780" s="66"/>
      <c r="AB780" s="66"/>
    </row>
    <row r="781" spans="1:28" ht="15" customHeight="1" x14ac:dyDescent="0.15">
      <c r="A781" s="30"/>
      <c r="B781" s="30"/>
      <c r="C781" s="1"/>
      <c r="D781" s="30"/>
      <c r="E781" s="55" t="s">
        <v>26</v>
      </c>
      <c r="F781" s="56"/>
      <c r="G781" s="57"/>
      <c r="H781" s="95">
        <v>5</v>
      </c>
      <c r="I781" s="96"/>
      <c r="J781" s="62">
        <v>19</v>
      </c>
      <c r="K781" s="63"/>
      <c r="L781" s="64"/>
      <c r="M781" s="62">
        <v>0</v>
      </c>
      <c r="N781" s="63"/>
      <c r="O781" s="64"/>
      <c r="P781" s="92">
        <f>J781*【積算根拠及び契約単価】!$R$21</f>
        <v>0</v>
      </c>
      <c r="Q781" s="93"/>
      <c r="R781" s="94"/>
      <c r="S781" s="92">
        <f>IF(H781=7,M781*【積算根拠及び契約単価】!$R$22,IF(H781=8,M781*【積算根拠及び契約単価】!$R$22,IF(H781=9,M781*【積算根拠及び契約単価】!$R$22,0)))</f>
        <v>0</v>
      </c>
      <c r="T781" s="93"/>
      <c r="U781" s="94"/>
      <c r="V781" s="92">
        <f>IF(H781=7,0,IF(H781=8,0,IF(H781=9,0,M781*【積算根拠及び契約単価】!$R$23)))</f>
        <v>0</v>
      </c>
      <c r="W781" s="93"/>
      <c r="X781" s="94"/>
      <c r="Y781" s="66">
        <f t="shared" si="27"/>
        <v>0</v>
      </c>
      <c r="Z781" s="66"/>
      <c r="AA781" s="66"/>
      <c r="AB781" s="66"/>
    </row>
    <row r="782" spans="1:28" ht="15" customHeight="1" x14ac:dyDescent="0.15">
      <c r="A782" s="30"/>
      <c r="B782" s="30"/>
      <c r="C782" s="1"/>
      <c r="D782" s="30"/>
      <c r="E782" s="55" t="s">
        <v>26</v>
      </c>
      <c r="F782" s="56"/>
      <c r="G782" s="57"/>
      <c r="H782" s="95">
        <v>6</v>
      </c>
      <c r="I782" s="96"/>
      <c r="J782" s="62">
        <v>19</v>
      </c>
      <c r="K782" s="63"/>
      <c r="L782" s="64"/>
      <c r="M782" s="62">
        <v>0</v>
      </c>
      <c r="N782" s="63"/>
      <c r="O782" s="64"/>
      <c r="P782" s="92">
        <f>J782*【積算根拠及び契約単価】!$R$21</f>
        <v>0</v>
      </c>
      <c r="Q782" s="93"/>
      <c r="R782" s="94"/>
      <c r="S782" s="92">
        <f>IF(H782=7,M782*【積算根拠及び契約単価】!$R$22,IF(H782=8,M782*【積算根拠及び契約単価】!$R$22,IF(H782=9,M782*【積算根拠及び契約単価】!$R$22,0)))</f>
        <v>0</v>
      </c>
      <c r="T782" s="93"/>
      <c r="U782" s="94"/>
      <c r="V782" s="92">
        <f>IF(H782=7,0,IF(H782=8,0,IF(H782=9,0,M782*【積算根拠及び契約単価】!$R$23)))</f>
        <v>0</v>
      </c>
      <c r="W782" s="93"/>
      <c r="X782" s="94"/>
      <c r="Y782" s="66">
        <f t="shared" si="27"/>
        <v>0</v>
      </c>
      <c r="Z782" s="66"/>
      <c r="AA782" s="66"/>
      <c r="AB782" s="66"/>
    </row>
    <row r="783" spans="1:28" ht="15" customHeight="1" x14ac:dyDescent="0.15">
      <c r="A783" s="30"/>
      <c r="B783" s="30"/>
      <c r="C783" s="1"/>
      <c r="D783" s="30"/>
      <c r="E783" s="55" t="s">
        <v>26</v>
      </c>
      <c r="F783" s="56"/>
      <c r="G783" s="57"/>
      <c r="H783" s="95">
        <v>7</v>
      </c>
      <c r="I783" s="96"/>
      <c r="J783" s="62">
        <v>19</v>
      </c>
      <c r="K783" s="63"/>
      <c r="L783" s="64"/>
      <c r="M783" s="62">
        <v>0</v>
      </c>
      <c r="N783" s="63"/>
      <c r="O783" s="64"/>
      <c r="P783" s="92">
        <f>J783*【積算根拠及び契約単価】!$R$21</f>
        <v>0</v>
      </c>
      <c r="Q783" s="93"/>
      <c r="R783" s="94"/>
      <c r="S783" s="92">
        <f>IF(H783=7,M783*【積算根拠及び契約単価】!$R$22,IF(H783=8,M783*【積算根拠及び契約単価】!$R$22,IF(H783=9,M783*【積算根拠及び契約単価】!$R$22,0)))</f>
        <v>0</v>
      </c>
      <c r="T783" s="93"/>
      <c r="U783" s="94"/>
      <c r="V783" s="92">
        <f>IF(H783=7,0,IF(H783=8,0,IF(H783=9,0,M783*【積算根拠及び契約単価】!$R$23)))</f>
        <v>0</v>
      </c>
      <c r="W783" s="93"/>
      <c r="X783" s="94"/>
      <c r="Y783" s="123">
        <f t="shared" si="27"/>
        <v>0</v>
      </c>
      <c r="Z783" s="124"/>
      <c r="AA783" s="124"/>
      <c r="AB783" s="125"/>
    </row>
    <row r="784" spans="1:28" ht="15" customHeight="1" x14ac:dyDescent="0.15">
      <c r="A784" s="30"/>
      <c r="B784" s="30"/>
      <c r="C784" s="1"/>
      <c r="D784" s="30"/>
      <c r="E784" s="55" t="s">
        <v>26</v>
      </c>
      <c r="F784" s="56"/>
      <c r="G784" s="57"/>
      <c r="H784" s="95">
        <v>8</v>
      </c>
      <c r="I784" s="96"/>
      <c r="J784" s="62">
        <v>19</v>
      </c>
      <c r="K784" s="63"/>
      <c r="L784" s="64"/>
      <c r="M784" s="62">
        <v>0</v>
      </c>
      <c r="N784" s="63"/>
      <c r="O784" s="64"/>
      <c r="P784" s="92">
        <f>J784*【積算根拠及び契約単価】!$R$21</f>
        <v>0</v>
      </c>
      <c r="Q784" s="93"/>
      <c r="R784" s="94"/>
      <c r="S784" s="92">
        <f>IF(H784=7,M784*【積算根拠及び契約単価】!$R$22,IF(H784=8,M784*【積算根拠及び契約単価】!$R$22,IF(H784=9,M784*【積算根拠及び契約単価】!$R$22,0)))</f>
        <v>0</v>
      </c>
      <c r="T784" s="93"/>
      <c r="U784" s="94"/>
      <c r="V784" s="92">
        <f>IF(H784=7,0,IF(H784=8,0,IF(H784=9,0,M784*【積算根拠及び契約単価】!$R$23)))</f>
        <v>0</v>
      </c>
      <c r="W784" s="93"/>
      <c r="X784" s="94"/>
      <c r="Y784" s="66">
        <f t="shared" si="27"/>
        <v>0</v>
      </c>
      <c r="Z784" s="66"/>
      <c r="AA784" s="66"/>
      <c r="AB784" s="66"/>
    </row>
    <row r="785" spans="1:28" ht="15" customHeight="1" x14ac:dyDescent="0.15">
      <c r="A785" s="30"/>
      <c r="B785" s="30"/>
      <c r="C785" s="1"/>
      <c r="D785" s="30"/>
      <c r="E785" s="55" t="s">
        <v>26</v>
      </c>
      <c r="F785" s="56"/>
      <c r="G785" s="57"/>
      <c r="H785" s="95">
        <v>9</v>
      </c>
      <c r="I785" s="96"/>
      <c r="J785" s="62">
        <v>19</v>
      </c>
      <c r="K785" s="63"/>
      <c r="L785" s="64"/>
      <c r="M785" s="62">
        <v>0</v>
      </c>
      <c r="N785" s="63"/>
      <c r="O785" s="64"/>
      <c r="P785" s="92">
        <f>J785*【積算根拠及び契約単価】!$R$21</f>
        <v>0</v>
      </c>
      <c r="Q785" s="93"/>
      <c r="R785" s="94"/>
      <c r="S785" s="92">
        <f>IF(H785=7,M785*【積算根拠及び契約単価】!$R$22,IF(H785=8,M785*【積算根拠及び契約単価】!$R$22,IF(H785=9,M785*【積算根拠及び契約単価】!$R$22,0)))</f>
        <v>0</v>
      </c>
      <c r="T785" s="93"/>
      <c r="U785" s="94"/>
      <c r="V785" s="92">
        <f>IF(H785=7,0,IF(H785=8,0,IF(H785=9,0,M785*【積算根拠及び契約単価】!$R$23)))</f>
        <v>0</v>
      </c>
      <c r="W785" s="93"/>
      <c r="X785" s="94"/>
      <c r="Y785" s="66">
        <f t="shared" si="27"/>
        <v>0</v>
      </c>
      <c r="Z785" s="66"/>
      <c r="AA785" s="66"/>
      <c r="AB785" s="66"/>
    </row>
    <row r="786" spans="1:28" ht="15" customHeight="1" x14ac:dyDescent="0.15">
      <c r="A786" s="30"/>
      <c r="B786" s="30"/>
      <c r="C786" s="1"/>
      <c r="D786" s="30"/>
      <c r="E786" s="55" t="s">
        <v>26</v>
      </c>
      <c r="F786" s="56"/>
      <c r="G786" s="57"/>
      <c r="H786" s="95">
        <v>10</v>
      </c>
      <c r="I786" s="96"/>
      <c r="J786" s="62">
        <v>19</v>
      </c>
      <c r="K786" s="63"/>
      <c r="L786" s="64"/>
      <c r="M786" s="62">
        <v>0</v>
      </c>
      <c r="N786" s="63"/>
      <c r="O786" s="64"/>
      <c r="P786" s="92">
        <f>J786*【積算根拠及び契約単価】!$R$21</f>
        <v>0</v>
      </c>
      <c r="Q786" s="93"/>
      <c r="R786" s="94"/>
      <c r="S786" s="92">
        <f>IF(H786=7,M786*【積算根拠及び契約単価】!$R$22,IF(H786=8,M786*【積算根拠及び契約単価】!$R$22,IF(H786=9,M786*【積算根拠及び契約単価】!$R$22,0)))</f>
        <v>0</v>
      </c>
      <c r="T786" s="93"/>
      <c r="U786" s="94"/>
      <c r="V786" s="92">
        <f>IF(H786=7,0,IF(H786=8,0,IF(H786=9,0,M786*【積算根拠及び契約単価】!$R$23)))</f>
        <v>0</v>
      </c>
      <c r="W786" s="93"/>
      <c r="X786" s="94"/>
      <c r="Y786" s="66">
        <f t="shared" si="27"/>
        <v>0</v>
      </c>
      <c r="Z786" s="66"/>
      <c r="AA786" s="66"/>
      <c r="AB786" s="66"/>
    </row>
    <row r="787" spans="1:28" ht="15" customHeight="1" x14ac:dyDescent="0.15">
      <c r="A787" s="30"/>
      <c r="B787" s="30"/>
      <c r="C787" s="1"/>
      <c r="D787" s="30"/>
      <c r="E787" s="55" t="s">
        <v>26</v>
      </c>
      <c r="F787" s="56"/>
      <c r="G787" s="57"/>
      <c r="H787" s="95">
        <v>11</v>
      </c>
      <c r="I787" s="96"/>
      <c r="J787" s="62">
        <v>19</v>
      </c>
      <c r="K787" s="63"/>
      <c r="L787" s="64"/>
      <c r="M787" s="62">
        <v>0</v>
      </c>
      <c r="N787" s="63"/>
      <c r="O787" s="64"/>
      <c r="P787" s="92">
        <f>J787*【積算根拠及び契約単価】!$R$21</f>
        <v>0</v>
      </c>
      <c r="Q787" s="93"/>
      <c r="R787" s="94"/>
      <c r="S787" s="92">
        <f>IF(H787=7,M787*【積算根拠及び契約単価】!$R$22,IF(H787=8,M787*【積算根拠及び契約単価】!$R$22,IF(H787=9,M787*【積算根拠及び契約単価】!$R$22,0)))</f>
        <v>0</v>
      </c>
      <c r="T787" s="93"/>
      <c r="U787" s="94"/>
      <c r="V787" s="92">
        <f>IF(H787=7,0,IF(H787=8,0,IF(H787=9,0,M787*【積算根拠及び契約単価】!$R$23)))</f>
        <v>0</v>
      </c>
      <c r="W787" s="93"/>
      <c r="X787" s="94"/>
      <c r="Y787" s="66">
        <f t="shared" si="27"/>
        <v>0</v>
      </c>
      <c r="Z787" s="66"/>
      <c r="AA787" s="66"/>
      <c r="AB787" s="66"/>
    </row>
    <row r="788" spans="1:28" ht="15" customHeight="1" x14ac:dyDescent="0.15">
      <c r="A788" s="30"/>
      <c r="B788" s="30"/>
      <c r="C788" s="1"/>
      <c r="D788" s="30"/>
      <c r="E788" s="55" t="s">
        <v>26</v>
      </c>
      <c r="F788" s="56"/>
      <c r="G788" s="57"/>
      <c r="H788" s="95">
        <v>12</v>
      </c>
      <c r="I788" s="96"/>
      <c r="J788" s="62">
        <v>19</v>
      </c>
      <c r="K788" s="63"/>
      <c r="L788" s="64"/>
      <c r="M788" s="62">
        <v>1</v>
      </c>
      <c r="N788" s="63"/>
      <c r="O788" s="64"/>
      <c r="P788" s="92">
        <f>J788*【積算根拠及び契約単価】!$R$21</f>
        <v>0</v>
      </c>
      <c r="Q788" s="93"/>
      <c r="R788" s="94"/>
      <c r="S788" s="92">
        <f>IF(H788=7,M788*【積算根拠及び契約単価】!$R$22,IF(H788=8,M788*【積算根拠及び契約単価】!$R$22,IF(H788=9,M788*【積算根拠及び契約単価】!$R$22,0)))</f>
        <v>0</v>
      </c>
      <c r="T788" s="93"/>
      <c r="U788" s="94"/>
      <c r="V788" s="92">
        <f>IF(H788=7,0,IF(H788=8,0,IF(H788=9,0,M788*【積算根拠及び契約単価】!$R$23)))</f>
        <v>0</v>
      </c>
      <c r="W788" s="93"/>
      <c r="X788" s="94"/>
      <c r="Y788" s="66">
        <f t="shared" si="27"/>
        <v>0</v>
      </c>
      <c r="Z788" s="66"/>
      <c r="AA788" s="66"/>
      <c r="AB788" s="66"/>
    </row>
    <row r="789" spans="1:28" ht="15" customHeight="1" x14ac:dyDescent="0.15">
      <c r="A789" s="30"/>
      <c r="B789" s="30"/>
      <c r="C789" s="1"/>
      <c r="D789" s="30"/>
      <c r="E789" s="55" t="s">
        <v>31</v>
      </c>
      <c r="F789" s="56"/>
      <c r="G789" s="57"/>
      <c r="H789" s="95">
        <v>1</v>
      </c>
      <c r="I789" s="96"/>
      <c r="J789" s="62">
        <v>19</v>
      </c>
      <c r="K789" s="63"/>
      <c r="L789" s="64"/>
      <c r="M789" s="62">
        <v>0</v>
      </c>
      <c r="N789" s="63"/>
      <c r="O789" s="64"/>
      <c r="P789" s="92">
        <f>J789*【積算根拠及び契約単価】!$R$21</f>
        <v>0</v>
      </c>
      <c r="Q789" s="93"/>
      <c r="R789" s="94"/>
      <c r="S789" s="92">
        <f>IF(H789=7,M789*【積算根拠及び契約単価】!$R$22,IF(H789=8,M789*【積算根拠及び契約単価】!$R$22,IF(H789=9,M789*【積算根拠及び契約単価】!$R$22,0)))</f>
        <v>0</v>
      </c>
      <c r="T789" s="93"/>
      <c r="U789" s="94"/>
      <c r="V789" s="92">
        <f>IF(H789=7,0,IF(H789=8,0,IF(H789=9,0,M789*【積算根拠及び契約単価】!$R$23)))</f>
        <v>0</v>
      </c>
      <c r="W789" s="93"/>
      <c r="X789" s="94"/>
      <c r="Y789" s="66">
        <f t="shared" si="27"/>
        <v>0</v>
      </c>
      <c r="Z789" s="66"/>
      <c r="AA789" s="66"/>
      <c r="AB789" s="66"/>
    </row>
    <row r="790" spans="1:28" ht="15" customHeight="1" x14ac:dyDescent="0.15">
      <c r="A790" s="30"/>
      <c r="B790" s="30"/>
      <c r="C790" s="1"/>
      <c r="D790" s="30"/>
      <c r="E790" s="55" t="s">
        <v>31</v>
      </c>
      <c r="F790" s="56"/>
      <c r="G790" s="57"/>
      <c r="H790" s="95">
        <v>2</v>
      </c>
      <c r="I790" s="96"/>
      <c r="J790" s="62">
        <v>19</v>
      </c>
      <c r="K790" s="63"/>
      <c r="L790" s="64"/>
      <c r="M790" s="62">
        <v>0</v>
      </c>
      <c r="N790" s="63"/>
      <c r="O790" s="64"/>
      <c r="P790" s="92">
        <f>J790*【積算根拠及び契約単価】!$R$21</f>
        <v>0</v>
      </c>
      <c r="Q790" s="93"/>
      <c r="R790" s="94"/>
      <c r="S790" s="92">
        <f>IF(H790=7,M790*【積算根拠及び契約単価】!$R$22,IF(H790=8,M790*【積算根拠及び契約単価】!$R$22,IF(H790=9,M790*【積算根拠及び契約単価】!$R$22,0)))</f>
        <v>0</v>
      </c>
      <c r="T790" s="93"/>
      <c r="U790" s="94"/>
      <c r="V790" s="92">
        <f>IF(H790=7,0,IF(H790=8,0,IF(H790=9,0,M790*【積算根拠及び契約単価】!$R$23)))</f>
        <v>0</v>
      </c>
      <c r="W790" s="93"/>
      <c r="X790" s="94"/>
      <c r="Y790" s="66">
        <f t="shared" si="27"/>
        <v>0</v>
      </c>
      <c r="Z790" s="66"/>
      <c r="AA790" s="66"/>
      <c r="AB790" s="66"/>
    </row>
    <row r="791" spans="1:28" ht="15" customHeight="1" x14ac:dyDescent="0.15">
      <c r="A791" s="30"/>
      <c r="B791" s="30"/>
      <c r="C791" s="1"/>
      <c r="D791" s="30"/>
      <c r="E791" s="55" t="s">
        <v>31</v>
      </c>
      <c r="F791" s="56"/>
      <c r="G791" s="57"/>
      <c r="H791" s="95">
        <v>3</v>
      </c>
      <c r="I791" s="96"/>
      <c r="J791" s="62">
        <v>19</v>
      </c>
      <c r="K791" s="63"/>
      <c r="L791" s="64"/>
      <c r="M791" s="62">
        <v>0</v>
      </c>
      <c r="N791" s="63"/>
      <c r="O791" s="64"/>
      <c r="P791" s="92">
        <f>J791*【積算根拠及び契約単価】!$R$21</f>
        <v>0</v>
      </c>
      <c r="Q791" s="93"/>
      <c r="R791" s="94"/>
      <c r="S791" s="92">
        <f>IF(H791=7,M791*【積算根拠及び契約単価】!$R$22,IF(H791=8,M791*【積算根拠及び契約単価】!$R$22,IF(H791=9,M791*【積算根拠及び契約単価】!$R$22,0)))</f>
        <v>0</v>
      </c>
      <c r="T791" s="93"/>
      <c r="U791" s="94"/>
      <c r="V791" s="92">
        <f>IF(H791=7,0,IF(H791=8,0,IF(H791=9,0,M791*【積算根拠及び契約単価】!$R$23)))</f>
        <v>0</v>
      </c>
      <c r="W791" s="93"/>
      <c r="X791" s="94"/>
      <c r="Y791" s="66">
        <f t="shared" si="27"/>
        <v>0</v>
      </c>
      <c r="Z791" s="66"/>
      <c r="AA791" s="66"/>
      <c r="AB791" s="66"/>
    </row>
    <row r="792" spans="1:28" ht="15" customHeight="1" x14ac:dyDescent="0.15">
      <c r="A792" s="30"/>
      <c r="B792" s="30"/>
      <c r="C792" s="1"/>
      <c r="D792" s="30"/>
      <c r="E792" s="30"/>
      <c r="F792" s="3"/>
    </row>
    <row r="793" spans="1:28" ht="15" customHeight="1" x14ac:dyDescent="0.15">
      <c r="A793" s="30"/>
      <c r="B793" s="30"/>
      <c r="C793" s="1"/>
      <c r="D793" s="30"/>
      <c r="E793" s="30"/>
      <c r="F793" s="3"/>
      <c r="S793" s="62" t="s">
        <v>32</v>
      </c>
      <c r="T793" s="63"/>
      <c r="U793" s="63"/>
      <c r="V793" s="63"/>
      <c r="W793" s="63"/>
      <c r="X793" s="64"/>
      <c r="Y793" s="66">
        <f t="shared" ref="Y793" si="28">SUM(Y768:AB791)</f>
        <v>0</v>
      </c>
      <c r="Z793" s="66"/>
      <c r="AA793" s="66"/>
      <c r="AB793" s="66"/>
    </row>
    <row r="794" spans="1:28" ht="15" customHeight="1" x14ac:dyDescent="0.15">
      <c r="A794" s="30"/>
      <c r="B794" s="30"/>
      <c r="C794" s="1"/>
      <c r="D794" s="30"/>
      <c r="E794" s="30"/>
      <c r="F794" s="3"/>
    </row>
    <row r="795" spans="1:28" s="20" customFormat="1" ht="15" customHeight="1" x14ac:dyDescent="0.15">
      <c r="A795" s="35"/>
      <c r="B795" s="35"/>
      <c r="C795" s="35"/>
      <c r="D795" s="35"/>
      <c r="E795" s="35" t="s">
        <v>240</v>
      </c>
      <c r="F795" s="22"/>
    </row>
    <row r="796" spans="1:28" s="20" customFormat="1" ht="15" customHeight="1" x14ac:dyDescent="0.15">
      <c r="A796" s="35"/>
      <c r="B796" s="35"/>
      <c r="C796" s="35"/>
      <c r="D796" s="35"/>
      <c r="E796" s="35" t="s">
        <v>245</v>
      </c>
      <c r="F796" s="22"/>
    </row>
    <row r="797" spans="1:28" s="20" customFormat="1" ht="15" customHeight="1" x14ac:dyDescent="0.15">
      <c r="A797" s="35"/>
      <c r="B797" s="35"/>
      <c r="C797" s="35"/>
      <c r="D797" s="35"/>
      <c r="E797" s="35" t="s">
        <v>246</v>
      </c>
      <c r="F797" s="22"/>
    </row>
    <row r="798" spans="1:28" s="36" customFormat="1" ht="15" customHeight="1" x14ac:dyDescent="0.15">
      <c r="A798" s="34"/>
      <c r="B798" s="34"/>
      <c r="C798" s="34"/>
      <c r="D798" s="34"/>
      <c r="E798" s="34" t="s">
        <v>33</v>
      </c>
      <c r="F798" s="3"/>
    </row>
    <row r="799" spans="1:28" s="36" customFormat="1" ht="15" customHeight="1" x14ac:dyDescent="0.15">
      <c r="A799" s="34"/>
      <c r="B799" s="34"/>
      <c r="C799" s="34"/>
      <c r="D799" s="34"/>
      <c r="E799" s="34" t="s">
        <v>255</v>
      </c>
      <c r="F799" s="3"/>
    </row>
    <row r="800" spans="1:28" s="36" customFormat="1" ht="15" customHeight="1" x14ac:dyDescent="0.15">
      <c r="A800" s="34"/>
      <c r="B800" s="34"/>
      <c r="C800" s="34"/>
      <c r="D800" s="34"/>
      <c r="E800" s="34" t="s">
        <v>253</v>
      </c>
      <c r="F800" s="3"/>
    </row>
    <row r="801" spans="1:20" s="36" customFormat="1" ht="15" customHeight="1" x14ac:dyDescent="0.15">
      <c r="A801" s="34"/>
      <c r="B801" s="34"/>
      <c r="C801" s="34"/>
      <c r="D801" s="34"/>
      <c r="E801" s="34" t="s">
        <v>254</v>
      </c>
      <c r="F801" s="3"/>
    </row>
    <row r="802" spans="1:20" s="36" customFormat="1" ht="15" customHeight="1" x14ac:dyDescent="0.15">
      <c r="A802" s="34"/>
      <c r="B802" s="34"/>
      <c r="C802" s="34"/>
      <c r="E802" s="34" t="s">
        <v>133</v>
      </c>
      <c r="F802" s="3"/>
    </row>
    <row r="803" spans="1:20" s="36" customFormat="1" ht="15" customHeight="1" x14ac:dyDescent="0.15">
      <c r="A803" s="34"/>
      <c r="B803" s="34"/>
      <c r="C803" s="34"/>
      <c r="E803" s="36" t="s">
        <v>134</v>
      </c>
      <c r="F803" s="8"/>
    </row>
    <row r="804" spans="1:20" s="36" customFormat="1" ht="15" customHeight="1" x14ac:dyDescent="0.15">
      <c r="A804" s="34"/>
      <c r="B804" s="34"/>
      <c r="C804" s="34"/>
      <c r="E804" s="36" t="s">
        <v>135</v>
      </c>
      <c r="F804" s="8"/>
    </row>
    <row r="805" spans="1:20" s="36" customFormat="1" ht="15" customHeight="1" x14ac:dyDescent="0.15">
      <c r="A805" s="34"/>
      <c r="B805" s="34"/>
      <c r="C805" s="34"/>
      <c r="E805" s="36" t="s">
        <v>136</v>
      </c>
      <c r="F805" s="8"/>
    </row>
    <row r="806" spans="1:20" s="36" customFormat="1" ht="15" customHeight="1" x14ac:dyDescent="0.15">
      <c r="A806" s="34"/>
      <c r="B806" s="34"/>
      <c r="C806" s="34"/>
      <c r="E806" s="36" t="s">
        <v>137</v>
      </c>
      <c r="F806" s="8"/>
    </row>
    <row r="807" spans="1:20" s="36" customFormat="1" ht="15" customHeight="1" x14ac:dyDescent="0.15">
      <c r="A807" s="34"/>
      <c r="B807" s="34"/>
      <c r="C807" s="34"/>
      <c r="E807" s="20" t="s">
        <v>251</v>
      </c>
      <c r="F807" s="8"/>
    </row>
    <row r="808" spans="1:20" s="36" customFormat="1" ht="15" customHeight="1" x14ac:dyDescent="0.15">
      <c r="A808" s="34"/>
      <c r="B808" s="34"/>
      <c r="C808" s="34"/>
      <c r="D808" s="34"/>
      <c r="E808" s="35" t="s">
        <v>252</v>
      </c>
      <c r="F808" s="3"/>
    </row>
    <row r="809" spans="1:20" s="36" customFormat="1" ht="15" customHeight="1" x14ac:dyDescent="0.15">
      <c r="A809" s="34"/>
      <c r="B809" s="34"/>
      <c r="C809" s="34"/>
      <c r="D809" s="34"/>
      <c r="E809" s="35" t="s">
        <v>274</v>
      </c>
      <c r="F809" s="3"/>
    </row>
    <row r="810" spans="1:20" ht="15" customHeight="1" x14ac:dyDescent="0.15">
      <c r="A810" s="30"/>
      <c r="B810" s="30"/>
      <c r="C810" s="1"/>
      <c r="D810" s="30"/>
      <c r="E810" s="30"/>
      <c r="F810" s="3"/>
    </row>
    <row r="811" spans="1:20" ht="15" customHeight="1" x14ac:dyDescent="0.15">
      <c r="A811" s="30"/>
      <c r="B811" s="30"/>
      <c r="C811" s="1"/>
    </row>
    <row r="812" spans="1:20" ht="15" customHeight="1" x14ac:dyDescent="0.15">
      <c r="A812" s="30"/>
      <c r="B812" s="30"/>
      <c r="C812" s="1"/>
      <c r="D812" s="31" t="s">
        <v>126</v>
      </c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</row>
    <row r="813" spans="1:20" ht="15" customHeight="1" x14ac:dyDescent="0.15">
      <c r="A813" s="30"/>
      <c r="B813" s="30"/>
      <c r="C813" s="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</row>
    <row r="814" spans="1:20" ht="15" customHeight="1" x14ac:dyDescent="0.15">
      <c r="A814" s="30"/>
      <c r="B814" s="30"/>
      <c r="C814" s="1"/>
      <c r="D814" s="30"/>
      <c r="E814" s="30"/>
      <c r="F814" s="3"/>
    </row>
    <row r="815" spans="1:20" ht="15" customHeight="1" x14ac:dyDescent="0.15">
      <c r="A815" s="30"/>
      <c r="B815" s="30"/>
      <c r="C815" s="1"/>
      <c r="D815" s="30"/>
      <c r="E815" s="37" t="s">
        <v>127</v>
      </c>
      <c r="F815" s="37"/>
      <c r="G815" s="37"/>
      <c r="H815" s="5" t="s">
        <v>128</v>
      </c>
      <c r="I815" s="103" t="s">
        <v>155</v>
      </c>
      <c r="J815" s="103"/>
      <c r="K815" s="103"/>
    </row>
    <row r="816" spans="1:20" ht="15" customHeight="1" x14ac:dyDescent="0.15">
      <c r="A816" s="30"/>
      <c r="B816" s="30"/>
      <c r="C816" s="1"/>
      <c r="D816" s="30"/>
      <c r="E816" s="37" t="s">
        <v>4</v>
      </c>
      <c r="F816" s="37"/>
      <c r="G816" s="37"/>
      <c r="H816" s="5" t="s">
        <v>128</v>
      </c>
      <c r="I816" s="122" t="s">
        <v>110</v>
      </c>
      <c r="J816" s="122"/>
      <c r="K816" s="122"/>
      <c r="L816" s="122"/>
      <c r="M816" s="122"/>
      <c r="N816" s="122"/>
      <c r="O816" s="122"/>
      <c r="P816" s="122"/>
    </row>
    <row r="817" spans="1:29" ht="15" customHeight="1" x14ac:dyDescent="0.15">
      <c r="A817" s="30"/>
      <c r="B817" s="30"/>
      <c r="C817" s="1"/>
      <c r="D817" s="30"/>
      <c r="E817" s="37" t="s">
        <v>6</v>
      </c>
      <c r="F817" s="37"/>
      <c r="G817" s="37"/>
      <c r="H817" s="5" t="s">
        <v>128</v>
      </c>
      <c r="I817" s="122" t="s">
        <v>130</v>
      </c>
      <c r="J817" s="122"/>
      <c r="K817" s="122"/>
      <c r="L817" s="122"/>
      <c r="M817" s="122"/>
      <c r="N817" s="122"/>
      <c r="O817" s="122"/>
      <c r="P817" s="122"/>
    </row>
    <row r="818" spans="1:29" ht="15" customHeight="1" x14ac:dyDescent="0.15">
      <c r="A818" s="30"/>
      <c r="B818" s="30"/>
      <c r="C818" s="1"/>
      <c r="D818" s="30"/>
      <c r="E818" s="30"/>
      <c r="F818" s="30"/>
      <c r="G818" s="5"/>
    </row>
    <row r="819" spans="1:29" ht="15" customHeight="1" x14ac:dyDescent="0.15">
      <c r="A819" s="30"/>
      <c r="B819" s="30"/>
      <c r="C819" s="1"/>
      <c r="D819" s="30"/>
      <c r="E819" s="104" t="s">
        <v>8</v>
      </c>
      <c r="F819" s="105"/>
      <c r="G819" s="105"/>
      <c r="H819" s="105"/>
      <c r="I819" s="106"/>
      <c r="J819" s="113" t="s">
        <v>131</v>
      </c>
      <c r="K819" s="114"/>
      <c r="L819" s="115"/>
      <c r="M819" s="113" t="s">
        <v>9</v>
      </c>
      <c r="N819" s="114"/>
      <c r="O819" s="115"/>
      <c r="P819" s="113" t="s">
        <v>132</v>
      </c>
      <c r="Q819" s="114"/>
      <c r="R819" s="115"/>
      <c r="S819" s="62" t="s">
        <v>11</v>
      </c>
      <c r="T819" s="63"/>
      <c r="U819" s="63"/>
      <c r="V819" s="63"/>
      <c r="W819" s="63"/>
      <c r="X819" s="64"/>
      <c r="Y819" s="40" t="s">
        <v>12</v>
      </c>
      <c r="Z819" s="40"/>
      <c r="AA819" s="40"/>
      <c r="AB819" s="40"/>
    </row>
    <row r="820" spans="1:29" ht="15" customHeight="1" x14ac:dyDescent="0.15">
      <c r="A820" s="30"/>
      <c r="B820" s="30"/>
      <c r="C820" s="1"/>
      <c r="D820" s="30"/>
      <c r="E820" s="107"/>
      <c r="F820" s="108"/>
      <c r="G820" s="108"/>
      <c r="H820" s="108"/>
      <c r="I820" s="109"/>
      <c r="J820" s="116"/>
      <c r="K820" s="117"/>
      <c r="L820" s="118"/>
      <c r="M820" s="116"/>
      <c r="N820" s="117"/>
      <c r="O820" s="118"/>
      <c r="P820" s="116"/>
      <c r="Q820" s="117"/>
      <c r="R820" s="118"/>
      <c r="S820" s="97" t="s">
        <v>46</v>
      </c>
      <c r="T820" s="98"/>
      <c r="U820" s="99"/>
      <c r="V820" s="97" t="s">
        <v>50</v>
      </c>
      <c r="W820" s="98"/>
      <c r="X820" s="99"/>
      <c r="Y820" s="40"/>
      <c r="Z820" s="40"/>
      <c r="AA820" s="40"/>
      <c r="AB820" s="40"/>
    </row>
    <row r="821" spans="1:29" ht="15" customHeight="1" x14ac:dyDescent="0.15">
      <c r="A821" s="30"/>
      <c r="B821" s="30"/>
      <c r="C821" s="1"/>
      <c r="D821" s="30"/>
      <c r="E821" s="110"/>
      <c r="F821" s="111"/>
      <c r="G821" s="111"/>
      <c r="H821" s="111"/>
      <c r="I821" s="112"/>
      <c r="J821" s="119"/>
      <c r="K821" s="120"/>
      <c r="L821" s="121"/>
      <c r="M821" s="119"/>
      <c r="N821" s="120"/>
      <c r="O821" s="121"/>
      <c r="P821" s="119"/>
      <c r="Q821" s="120"/>
      <c r="R821" s="121"/>
      <c r="S821" s="100"/>
      <c r="T821" s="101"/>
      <c r="U821" s="102"/>
      <c r="V821" s="100"/>
      <c r="W821" s="101"/>
      <c r="X821" s="102"/>
      <c r="Y821" s="40"/>
      <c r="Z821" s="40"/>
      <c r="AA821" s="40"/>
      <c r="AB821" s="40"/>
    </row>
    <row r="822" spans="1:29" ht="15" customHeight="1" x14ac:dyDescent="0.15">
      <c r="A822" s="30"/>
      <c r="B822" s="30"/>
      <c r="C822" s="1"/>
      <c r="D822" s="30"/>
      <c r="E822" s="55" t="s">
        <v>16</v>
      </c>
      <c r="F822" s="56"/>
      <c r="G822" s="57"/>
      <c r="H822" s="95">
        <v>4</v>
      </c>
      <c r="I822" s="96"/>
      <c r="J822" s="62">
        <v>6</v>
      </c>
      <c r="K822" s="63"/>
      <c r="L822" s="64"/>
      <c r="M822" s="62">
        <v>0</v>
      </c>
      <c r="N822" s="63"/>
      <c r="O822" s="64"/>
      <c r="P822" s="92">
        <f>J822*【積算根拠及び契約単価】!$R$21</f>
        <v>0</v>
      </c>
      <c r="Q822" s="93"/>
      <c r="R822" s="94"/>
      <c r="S822" s="92">
        <f>IF(H822=7,M822*【積算根拠及び契約単価】!$R$22,IF(H822=8,M822*【積算根拠及び契約単価】!$R$22,IF(H822=9,M822*【積算根拠及び契約単価】!$R$22,0)))</f>
        <v>0</v>
      </c>
      <c r="T822" s="93"/>
      <c r="U822" s="94"/>
      <c r="V822" s="92">
        <f>IF(H822=7,0,IF(H822=8,0,IF(H822=9,0,M822*【積算根拠及び契約単価】!$R$23)))</f>
        <v>0</v>
      </c>
      <c r="W822" s="93"/>
      <c r="X822" s="94"/>
      <c r="Y822" s="66">
        <f t="shared" ref="Y822:Y845" si="29">ROUNDDOWN(P822+S822+V822,0)</f>
        <v>0</v>
      </c>
      <c r="Z822" s="66"/>
      <c r="AA822" s="66"/>
      <c r="AB822" s="66"/>
      <c r="AC822" s="7"/>
    </row>
    <row r="823" spans="1:29" ht="15" customHeight="1" x14ac:dyDescent="0.15">
      <c r="A823" s="30"/>
      <c r="B823" s="30"/>
      <c r="C823" s="1"/>
      <c r="D823" s="30"/>
      <c r="E823" s="55" t="s">
        <v>16</v>
      </c>
      <c r="F823" s="56"/>
      <c r="G823" s="57"/>
      <c r="H823" s="95">
        <v>5</v>
      </c>
      <c r="I823" s="96"/>
      <c r="J823" s="62">
        <v>6</v>
      </c>
      <c r="K823" s="63"/>
      <c r="L823" s="64"/>
      <c r="M823" s="62">
        <v>0</v>
      </c>
      <c r="N823" s="63"/>
      <c r="O823" s="64"/>
      <c r="P823" s="92">
        <f>J823*【積算根拠及び契約単価】!$R$21</f>
        <v>0</v>
      </c>
      <c r="Q823" s="93"/>
      <c r="R823" s="94"/>
      <c r="S823" s="92">
        <f>IF(H823=7,M823*【積算根拠及び契約単価】!$R$22,IF(H823=8,M823*【積算根拠及び契約単価】!$R$22,IF(H823=9,M823*【積算根拠及び契約単価】!$R$22,0)))</f>
        <v>0</v>
      </c>
      <c r="T823" s="93"/>
      <c r="U823" s="94"/>
      <c r="V823" s="92">
        <f>IF(H823=7,0,IF(H823=8,0,IF(H823=9,0,M823*【積算根拠及び契約単価】!$R$23)))</f>
        <v>0</v>
      </c>
      <c r="W823" s="93"/>
      <c r="X823" s="94"/>
      <c r="Y823" s="66">
        <f t="shared" si="29"/>
        <v>0</v>
      </c>
      <c r="Z823" s="66"/>
      <c r="AA823" s="66"/>
      <c r="AB823" s="66"/>
    </row>
    <row r="824" spans="1:29" ht="15" customHeight="1" x14ac:dyDescent="0.15">
      <c r="A824" s="30"/>
      <c r="B824" s="30"/>
      <c r="C824" s="1"/>
      <c r="D824" s="30"/>
      <c r="E824" s="55" t="s">
        <v>16</v>
      </c>
      <c r="F824" s="56"/>
      <c r="G824" s="57"/>
      <c r="H824" s="95">
        <v>6</v>
      </c>
      <c r="I824" s="96"/>
      <c r="J824" s="62">
        <v>6</v>
      </c>
      <c r="K824" s="63"/>
      <c r="L824" s="64"/>
      <c r="M824" s="62">
        <v>0</v>
      </c>
      <c r="N824" s="63"/>
      <c r="O824" s="64"/>
      <c r="P824" s="92">
        <f>J824*【積算根拠及び契約単価】!$R$21</f>
        <v>0</v>
      </c>
      <c r="Q824" s="93"/>
      <c r="R824" s="94"/>
      <c r="S824" s="92">
        <f>IF(H824=7,M824*【積算根拠及び契約単価】!$R$22,IF(H824=8,M824*【積算根拠及び契約単価】!$R$22,IF(H824=9,M824*【積算根拠及び契約単価】!$R$22,0)))</f>
        <v>0</v>
      </c>
      <c r="T824" s="93"/>
      <c r="U824" s="94"/>
      <c r="V824" s="92">
        <f>IF(H824=7,0,IF(H824=8,0,IF(H824=9,0,M824*【積算根拠及び契約単価】!$R$23)))</f>
        <v>0</v>
      </c>
      <c r="W824" s="93"/>
      <c r="X824" s="94"/>
      <c r="Y824" s="66">
        <f t="shared" si="29"/>
        <v>0</v>
      </c>
      <c r="Z824" s="66"/>
      <c r="AA824" s="66"/>
      <c r="AB824" s="66"/>
    </row>
    <row r="825" spans="1:29" ht="15" customHeight="1" x14ac:dyDescent="0.15">
      <c r="A825" s="30"/>
      <c r="B825" s="30"/>
      <c r="C825" s="1"/>
      <c r="D825" s="30"/>
      <c r="E825" s="55" t="s">
        <v>16</v>
      </c>
      <c r="F825" s="56"/>
      <c r="G825" s="57"/>
      <c r="H825" s="95">
        <v>7</v>
      </c>
      <c r="I825" s="96"/>
      <c r="J825" s="62">
        <v>6</v>
      </c>
      <c r="K825" s="63"/>
      <c r="L825" s="64"/>
      <c r="M825" s="62">
        <v>0</v>
      </c>
      <c r="N825" s="63"/>
      <c r="O825" s="64"/>
      <c r="P825" s="92">
        <f>J825*【積算根拠及び契約単価】!$R$21</f>
        <v>0</v>
      </c>
      <c r="Q825" s="93"/>
      <c r="R825" s="94"/>
      <c r="S825" s="92">
        <f>IF(H825=7,M825*【積算根拠及び契約単価】!$R$22,IF(H825=8,M825*【積算根拠及び契約単価】!$R$22,IF(H825=9,M825*【積算根拠及び契約単価】!$R$22,0)))</f>
        <v>0</v>
      </c>
      <c r="T825" s="93"/>
      <c r="U825" s="94"/>
      <c r="V825" s="92">
        <f>IF(H825=7,0,IF(H825=8,0,IF(H825=9,0,M825*【積算根拠及び契約単価】!$R$23)))</f>
        <v>0</v>
      </c>
      <c r="W825" s="93"/>
      <c r="X825" s="94"/>
      <c r="Y825" s="66">
        <f t="shared" si="29"/>
        <v>0</v>
      </c>
      <c r="Z825" s="66"/>
      <c r="AA825" s="66"/>
      <c r="AB825" s="66"/>
    </row>
    <row r="826" spans="1:29" ht="15" customHeight="1" x14ac:dyDescent="0.15">
      <c r="A826" s="30"/>
      <c r="B826" s="30"/>
      <c r="C826" s="1"/>
      <c r="D826" s="30"/>
      <c r="E826" s="55" t="s">
        <v>16</v>
      </c>
      <c r="F826" s="56"/>
      <c r="G826" s="57"/>
      <c r="H826" s="95">
        <v>8</v>
      </c>
      <c r="I826" s="96"/>
      <c r="J826" s="62">
        <v>6</v>
      </c>
      <c r="K826" s="63"/>
      <c r="L826" s="64"/>
      <c r="M826" s="62">
        <v>0</v>
      </c>
      <c r="N826" s="63"/>
      <c r="O826" s="64"/>
      <c r="P826" s="92">
        <f>J826*【積算根拠及び契約単価】!$R$21</f>
        <v>0</v>
      </c>
      <c r="Q826" s="93"/>
      <c r="R826" s="94"/>
      <c r="S826" s="92">
        <f>IF(H826=7,M826*【積算根拠及び契約単価】!$R$22,IF(H826=8,M826*【積算根拠及び契約単価】!$R$22,IF(H826=9,M826*【積算根拠及び契約単価】!$R$22,0)))</f>
        <v>0</v>
      </c>
      <c r="T826" s="93"/>
      <c r="U826" s="94"/>
      <c r="V826" s="92">
        <f>IF(H826=7,0,IF(H826=8,0,IF(H826=9,0,M826*【積算根拠及び契約単価】!$R$23)))</f>
        <v>0</v>
      </c>
      <c r="W826" s="93"/>
      <c r="X826" s="94"/>
      <c r="Y826" s="66">
        <f t="shared" si="29"/>
        <v>0</v>
      </c>
      <c r="Z826" s="66"/>
      <c r="AA826" s="66"/>
      <c r="AB826" s="66"/>
    </row>
    <row r="827" spans="1:29" ht="15" customHeight="1" x14ac:dyDescent="0.15">
      <c r="A827" s="30"/>
      <c r="B827" s="30"/>
      <c r="C827" s="1"/>
      <c r="D827" s="30"/>
      <c r="E827" s="55" t="s">
        <v>16</v>
      </c>
      <c r="F827" s="56"/>
      <c r="G827" s="57"/>
      <c r="H827" s="95">
        <v>9</v>
      </c>
      <c r="I827" s="96"/>
      <c r="J827" s="62">
        <v>6</v>
      </c>
      <c r="K827" s="63"/>
      <c r="L827" s="64"/>
      <c r="M827" s="62">
        <v>0</v>
      </c>
      <c r="N827" s="63"/>
      <c r="O827" s="64"/>
      <c r="P827" s="92">
        <f>J827*【積算根拠及び契約単価】!$R$21</f>
        <v>0</v>
      </c>
      <c r="Q827" s="93"/>
      <c r="R827" s="94"/>
      <c r="S827" s="92">
        <f>IF(H827=7,M827*【積算根拠及び契約単価】!$R$22,IF(H827=8,M827*【積算根拠及び契約単価】!$R$22,IF(H827=9,M827*【積算根拠及び契約単価】!$R$22,0)))</f>
        <v>0</v>
      </c>
      <c r="T827" s="93"/>
      <c r="U827" s="94"/>
      <c r="V827" s="92">
        <f>IF(H827=7,0,IF(H827=8,0,IF(H827=9,0,M827*【積算根拠及び契約単価】!$R$23)))</f>
        <v>0</v>
      </c>
      <c r="W827" s="93"/>
      <c r="X827" s="94"/>
      <c r="Y827" s="66">
        <f t="shared" si="29"/>
        <v>0</v>
      </c>
      <c r="Z827" s="66"/>
      <c r="AA827" s="66"/>
      <c r="AB827" s="66"/>
    </row>
    <row r="828" spans="1:29" ht="15" customHeight="1" x14ac:dyDescent="0.15">
      <c r="A828" s="30"/>
      <c r="B828" s="30"/>
      <c r="C828" s="1"/>
      <c r="E828" s="55" t="s">
        <v>16</v>
      </c>
      <c r="F828" s="56"/>
      <c r="G828" s="57"/>
      <c r="H828" s="95">
        <v>10</v>
      </c>
      <c r="I828" s="96"/>
      <c r="J828" s="62">
        <v>6</v>
      </c>
      <c r="K828" s="63"/>
      <c r="L828" s="64"/>
      <c r="M828" s="62">
        <v>0</v>
      </c>
      <c r="N828" s="63"/>
      <c r="O828" s="64"/>
      <c r="P828" s="92">
        <f>J828*【積算根拠及び契約単価】!$R$21</f>
        <v>0</v>
      </c>
      <c r="Q828" s="93"/>
      <c r="R828" s="94"/>
      <c r="S828" s="92">
        <f>IF(H828=7,M828*【積算根拠及び契約単価】!$R$22,IF(H828=8,M828*【積算根拠及び契約単価】!$R$22,IF(H828=9,M828*【積算根拠及び契約単価】!$R$22,0)))</f>
        <v>0</v>
      </c>
      <c r="T828" s="93"/>
      <c r="U828" s="94"/>
      <c r="V828" s="92">
        <f>IF(H828=7,0,IF(H828=8,0,IF(H828=9,0,M828*【積算根拠及び契約単価】!$R$23)))</f>
        <v>0</v>
      </c>
      <c r="W828" s="93"/>
      <c r="X828" s="94"/>
      <c r="Y828" s="66">
        <f t="shared" si="29"/>
        <v>0</v>
      </c>
      <c r="Z828" s="66"/>
      <c r="AA828" s="66"/>
      <c r="AB828" s="66"/>
    </row>
    <row r="829" spans="1:29" ht="15" customHeight="1" x14ac:dyDescent="0.15">
      <c r="A829" s="30"/>
      <c r="B829" s="30"/>
      <c r="C829" s="1"/>
      <c r="E829" s="55" t="s">
        <v>16</v>
      </c>
      <c r="F829" s="56"/>
      <c r="G829" s="57"/>
      <c r="H829" s="95">
        <v>11</v>
      </c>
      <c r="I829" s="96"/>
      <c r="J829" s="62">
        <v>6</v>
      </c>
      <c r="K829" s="63"/>
      <c r="L829" s="64"/>
      <c r="M829" s="62">
        <v>0</v>
      </c>
      <c r="N829" s="63"/>
      <c r="O829" s="64"/>
      <c r="P829" s="92">
        <f>J829*【積算根拠及び契約単価】!$R$21</f>
        <v>0</v>
      </c>
      <c r="Q829" s="93"/>
      <c r="R829" s="94"/>
      <c r="S829" s="92">
        <f>IF(H829=7,M829*【積算根拠及び契約単価】!$R$22,IF(H829=8,M829*【積算根拠及び契約単価】!$R$22,IF(H829=9,M829*【積算根拠及び契約単価】!$R$22,0)))</f>
        <v>0</v>
      </c>
      <c r="T829" s="93"/>
      <c r="U829" s="94"/>
      <c r="V829" s="92">
        <f>IF(H829=7,0,IF(H829=8,0,IF(H829=9,0,M829*【積算根拠及び契約単価】!$R$23)))</f>
        <v>0</v>
      </c>
      <c r="W829" s="93"/>
      <c r="X829" s="94"/>
      <c r="Y829" s="66">
        <f t="shared" si="29"/>
        <v>0</v>
      </c>
      <c r="Z829" s="66"/>
      <c r="AA829" s="66"/>
      <c r="AB829" s="66"/>
    </row>
    <row r="830" spans="1:29" ht="15" customHeight="1" x14ac:dyDescent="0.15">
      <c r="A830" s="30"/>
      <c r="B830" s="30"/>
      <c r="C830" s="1"/>
      <c r="E830" s="55" t="s">
        <v>16</v>
      </c>
      <c r="F830" s="56"/>
      <c r="G830" s="57"/>
      <c r="H830" s="95">
        <v>12</v>
      </c>
      <c r="I830" s="96"/>
      <c r="J830" s="62">
        <v>6</v>
      </c>
      <c r="K830" s="63"/>
      <c r="L830" s="64"/>
      <c r="M830" s="62">
        <v>0</v>
      </c>
      <c r="N830" s="63"/>
      <c r="O830" s="64"/>
      <c r="P830" s="92">
        <f>J830*【積算根拠及び契約単価】!$R$21</f>
        <v>0</v>
      </c>
      <c r="Q830" s="93"/>
      <c r="R830" s="94"/>
      <c r="S830" s="92">
        <f>IF(H830=7,M830*【積算根拠及び契約単価】!$R$22,IF(H830=8,M830*【積算根拠及び契約単価】!$R$22,IF(H830=9,M830*【積算根拠及び契約単価】!$R$22,0)))</f>
        <v>0</v>
      </c>
      <c r="T830" s="93"/>
      <c r="U830" s="94"/>
      <c r="V830" s="92">
        <f>IF(H830=7,0,IF(H830=8,0,IF(H830=9,0,M830*【積算根拠及び契約単価】!$R$23)))</f>
        <v>0</v>
      </c>
      <c r="W830" s="93"/>
      <c r="X830" s="94"/>
      <c r="Y830" s="66">
        <f t="shared" si="29"/>
        <v>0</v>
      </c>
      <c r="Z830" s="66"/>
      <c r="AA830" s="66"/>
      <c r="AB830" s="66"/>
    </row>
    <row r="831" spans="1:29" ht="15" customHeight="1" x14ac:dyDescent="0.15">
      <c r="A831" s="30"/>
      <c r="B831" s="30"/>
      <c r="C831" s="1"/>
      <c r="E831" s="55" t="s">
        <v>26</v>
      </c>
      <c r="F831" s="56"/>
      <c r="G831" s="57"/>
      <c r="H831" s="95">
        <v>1</v>
      </c>
      <c r="I831" s="96"/>
      <c r="J831" s="62">
        <v>6</v>
      </c>
      <c r="K831" s="63"/>
      <c r="L831" s="64"/>
      <c r="M831" s="62">
        <v>1</v>
      </c>
      <c r="N831" s="63"/>
      <c r="O831" s="64"/>
      <c r="P831" s="92">
        <f>J831*【積算根拠及び契約単価】!$R$21</f>
        <v>0</v>
      </c>
      <c r="Q831" s="93"/>
      <c r="R831" s="94"/>
      <c r="S831" s="92">
        <f>IF(H831=7,M831*【積算根拠及び契約単価】!$R$22,IF(H831=8,M831*【積算根拠及び契約単価】!$R$22,IF(H831=9,M831*【積算根拠及び契約単価】!$R$22,0)))</f>
        <v>0</v>
      </c>
      <c r="T831" s="93"/>
      <c r="U831" s="94"/>
      <c r="V831" s="92">
        <f>IF(H831=7,0,IF(H831=8,0,IF(H831=9,0,M831*【積算根拠及び契約単価】!$R$23)))</f>
        <v>0</v>
      </c>
      <c r="W831" s="93"/>
      <c r="X831" s="94"/>
      <c r="Y831" s="66">
        <f t="shared" si="29"/>
        <v>0</v>
      </c>
      <c r="Z831" s="66"/>
      <c r="AA831" s="66"/>
      <c r="AB831" s="66"/>
    </row>
    <row r="832" spans="1:29" ht="15" customHeight="1" x14ac:dyDescent="0.15">
      <c r="A832" s="30"/>
      <c r="B832" s="30"/>
      <c r="C832" s="1"/>
      <c r="E832" s="55" t="s">
        <v>26</v>
      </c>
      <c r="F832" s="56"/>
      <c r="G832" s="57"/>
      <c r="H832" s="95">
        <v>2</v>
      </c>
      <c r="I832" s="96"/>
      <c r="J832" s="62">
        <v>6</v>
      </c>
      <c r="K832" s="63"/>
      <c r="L832" s="64"/>
      <c r="M832" s="62">
        <v>0</v>
      </c>
      <c r="N832" s="63"/>
      <c r="O832" s="64"/>
      <c r="P832" s="92">
        <f>J832*【積算根拠及び契約単価】!$R$21</f>
        <v>0</v>
      </c>
      <c r="Q832" s="93"/>
      <c r="R832" s="94"/>
      <c r="S832" s="92">
        <f>IF(H832=7,M832*【積算根拠及び契約単価】!$R$22,IF(H832=8,M832*【積算根拠及び契約単価】!$R$22,IF(H832=9,M832*【積算根拠及び契約単価】!$R$22,0)))</f>
        <v>0</v>
      </c>
      <c r="T832" s="93"/>
      <c r="U832" s="94"/>
      <c r="V832" s="92">
        <f>IF(H832=7,0,IF(H832=8,0,IF(H832=9,0,M832*【積算根拠及び契約単価】!$R$23)))</f>
        <v>0</v>
      </c>
      <c r="W832" s="93"/>
      <c r="X832" s="94"/>
      <c r="Y832" s="66">
        <f t="shared" si="29"/>
        <v>0</v>
      </c>
      <c r="Z832" s="66"/>
      <c r="AA832" s="66"/>
      <c r="AB832" s="66"/>
    </row>
    <row r="833" spans="1:28" ht="15" customHeight="1" x14ac:dyDescent="0.15">
      <c r="A833" s="30"/>
      <c r="B833" s="30"/>
      <c r="C833" s="1"/>
      <c r="E833" s="55" t="s">
        <v>26</v>
      </c>
      <c r="F833" s="56"/>
      <c r="G833" s="57"/>
      <c r="H833" s="95">
        <v>3</v>
      </c>
      <c r="I833" s="96"/>
      <c r="J833" s="62">
        <v>6</v>
      </c>
      <c r="K833" s="63"/>
      <c r="L833" s="64"/>
      <c r="M833" s="62">
        <v>0</v>
      </c>
      <c r="N833" s="63"/>
      <c r="O833" s="64"/>
      <c r="P833" s="92">
        <f>J833*【積算根拠及び契約単価】!$R$21</f>
        <v>0</v>
      </c>
      <c r="Q833" s="93"/>
      <c r="R833" s="94"/>
      <c r="S833" s="92">
        <f>IF(H833=7,M833*【積算根拠及び契約単価】!$R$22,IF(H833=8,M833*【積算根拠及び契約単価】!$R$22,IF(H833=9,M833*【積算根拠及び契約単価】!$R$22,0)))</f>
        <v>0</v>
      </c>
      <c r="T833" s="93"/>
      <c r="U833" s="94"/>
      <c r="V833" s="92">
        <f>IF(H833=7,0,IF(H833=8,0,IF(H833=9,0,M833*【積算根拠及び契約単価】!$R$23)))</f>
        <v>0</v>
      </c>
      <c r="W833" s="93"/>
      <c r="X833" s="94"/>
      <c r="Y833" s="66">
        <f t="shared" si="29"/>
        <v>0</v>
      </c>
      <c r="Z833" s="66"/>
      <c r="AA833" s="66"/>
      <c r="AB833" s="66"/>
    </row>
    <row r="834" spans="1:28" ht="15" customHeight="1" x14ac:dyDescent="0.15">
      <c r="A834" s="30"/>
      <c r="B834" s="30"/>
      <c r="C834" s="1"/>
      <c r="D834" s="30"/>
      <c r="E834" s="55" t="s">
        <v>26</v>
      </c>
      <c r="F834" s="56"/>
      <c r="G834" s="57"/>
      <c r="H834" s="95">
        <v>4</v>
      </c>
      <c r="I834" s="96"/>
      <c r="J834" s="62">
        <v>6</v>
      </c>
      <c r="K834" s="63"/>
      <c r="L834" s="64"/>
      <c r="M834" s="62">
        <v>1</v>
      </c>
      <c r="N834" s="63"/>
      <c r="O834" s="64"/>
      <c r="P834" s="92">
        <f>J834*【積算根拠及び契約単価】!$R$21</f>
        <v>0</v>
      </c>
      <c r="Q834" s="93"/>
      <c r="R834" s="94"/>
      <c r="S834" s="92">
        <f>IF(H834=7,M834*【積算根拠及び契約単価】!$R$22,IF(H834=8,M834*【積算根拠及び契約単価】!$R$22,IF(H834=9,M834*【積算根拠及び契約単価】!$R$22,0)))</f>
        <v>0</v>
      </c>
      <c r="T834" s="93"/>
      <c r="U834" s="94"/>
      <c r="V834" s="92">
        <f>IF(H834=7,0,IF(H834=8,0,IF(H834=9,0,M834*【積算根拠及び契約単価】!$R$23)))</f>
        <v>0</v>
      </c>
      <c r="W834" s="93"/>
      <c r="X834" s="94"/>
      <c r="Y834" s="66">
        <f t="shared" si="29"/>
        <v>0</v>
      </c>
      <c r="Z834" s="66"/>
      <c r="AA834" s="66"/>
      <c r="AB834" s="66"/>
    </row>
    <row r="835" spans="1:28" ht="15" customHeight="1" x14ac:dyDescent="0.15">
      <c r="A835" s="30"/>
      <c r="B835" s="30"/>
      <c r="C835" s="1"/>
      <c r="D835" s="30"/>
      <c r="E835" s="55" t="s">
        <v>26</v>
      </c>
      <c r="F835" s="56"/>
      <c r="G835" s="57"/>
      <c r="H835" s="95">
        <v>5</v>
      </c>
      <c r="I835" s="96"/>
      <c r="J835" s="62">
        <v>6</v>
      </c>
      <c r="K835" s="63"/>
      <c r="L835" s="64"/>
      <c r="M835" s="62">
        <v>0</v>
      </c>
      <c r="N835" s="63"/>
      <c r="O835" s="64"/>
      <c r="P835" s="92">
        <f>J835*【積算根拠及び契約単価】!$R$21</f>
        <v>0</v>
      </c>
      <c r="Q835" s="93"/>
      <c r="R835" s="94"/>
      <c r="S835" s="92">
        <f>IF(H835=7,M835*【積算根拠及び契約単価】!$R$22,IF(H835=8,M835*【積算根拠及び契約単価】!$R$22,IF(H835=9,M835*【積算根拠及び契約単価】!$R$22,0)))</f>
        <v>0</v>
      </c>
      <c r="T835" s="93"/>
      <c r="U835" s="94"/>
      <c r="V835" s="92">
        <f>IF(H835=7,0,IF(H835=8,0,IF(H835=9,0,M835*【積算根拠及び契約単価】!$R$23)))</f>
        <v>0</v>
      </c>
      <c r="W835" s="93"/>
      <c r="X835" s="94"/>
      <c r="Y835" s="66">
        <f t="shared" si="29"/>
        <v>0</v>
      </c>
      <c r="Z835" s="66"/>
      <c r="AA835" s="66"/>
      <c r="AB835" s="66"/>
    </row>
    <row r="836" spans="1:28" ht="15" customHeight="1" x14ac:dyDescent="0.15">
      <c r="A836" s="30"/>
      <c r="B836" s="30"/>
      <c r="C836" s="1"/>
      <c r="D836" s="30"/>
      <c r="E836" s="55" t="s">
        <v>26</v>
      </c>
      <c r="F836" s="56"/>
      <c r="G836" s="57"/>
      <c r="H836" s="95">
        <v>6</v>
      </c>
      <c r="I836" s="96"/>
      <c r="J836" s="62">
        <v>6</v>
      </c>
      <c r="K836" s="63"/>
      <c r="L836" s="64"/>
      <c r="M836" s="62">
        <v>0</v>
      </c>
      <c r="N836" s="63"/>
      <c r="O836" s="64"/>
      <c r="P836" s="92">
        <f>J836*【積算根拠及び契約単価】!$R$21</f>
        <v>0</v>
      </c>
      <c r="Q836" s="93"/>
      <c r="R836" s="94"/>
      <c r="S836" s="92">
        <f>IF(H836=7,M836*【積算根拠及び契約単価】!$R$22,IF(H836=8,M836*【積算根拠及び契約単価】!$R$22,IF(H836=9,M836*【積算根拠及び契約単価】!$R$22,0)))</f>
        <v>0</v>
      </c>
      <c r="T836" s="93"/>
      <c r="U836" s="94"/>
      <c r="V836" s="92">
        <f>IF(H836=7,0,IF(H836=8,0,IF(H836=9,0,M836*【積算根拠及び契約単価】!$R$23)))</f>
        <v>0</v>
      </c>
      <c r="W836" s="93"/>
      <c r="X836" s="94"/>
      <c r="Y836" s="66">
        <f t="shared" si="29"/>
        <v>0</v>
      </c>
      <c r="Z836" s="66"/>
      <c r="AA836" s="66"/>
      <c r="AB836" s="66"/>
    </row>
    <row r="837" spans="1:28" ht="15" customHeight="1" x14ac:dyDescent="0.15">
      <c r="A837" s="30"/>
      <c r="B837" s="30"/>
      <c r="C837" s="1"/>
      <c r="D837" s="30"/>
      <c r="E837" s="55" t="s">
        <v>26</v>
      </c>
      <c r="F837" s="56"/>
      <c r="G837" s="57"/>
      <c r="H837" s="95">
        <v>7</v>
      </c>
      <c r="I837" s="96"/>
      <c r="J837" s="62">
        <v>6</v>
      </c>
      <c r="K837" s="63"/>
      <c r="L837" s="64"/>
      <c r="M837" s="62">
        <v>0</v>
      </c>
      <c r="N837" s="63"/>
      <c r="O837" s="64"/>
      <c r="P837" s="92">
        <f>J837*【積算根拠及び契約単価】!$R$21</f>
        <v>0</v>
      </c>
      <c r="Q837" s="93"/>
      <c r="R837" s="94"/>
      <c r="S837" s="92">
        <f>IF(H837=7,M837*【積算根拠及び契約単価】!$R$22,IF(H837=8,M837*【積算根拠及び契約単価】!$R$22,IF(H837=9,M837*【積算根拠及び契約単価】!$R$22,0)))</f>
        <v>0</v>
      </c>
      <c r="T837" s="93"/>
      <c r="U837" s="94"/>
      <c r="V837" s="92">
        <f>IF(H837=7,0,IF(H837=8,0,IF(H837=9,0,M837*【積算根拠及び契約単価】!$R$23)))</f>
        <v>0</v>
      </c>
      <c r="W837" s="93"/>
      <c r="X837" s="94"/>
      <c r="Y837" s="123">
        <f t="shared" si="29"/>
        <v>0</v>
      </c>
      <c r="Z837" s="124"/>
      <c r="AA837" s="124"/>
      <c r="AB837" s="125"/>
    </row>
    <row r="838" spans="1:28" ht="15" customHeight="1" x14ac:dyDescent="0.15">
      <c r="A838" s="30"/>
      <c r="B838" s="30"/>
      <c r="C838" s="1"/>
      <c r="D838" s="30"/>
      <c r="E838" s="55" t="s">
        <v>26</v>
      </c>
      <c r="F838" s="56"/>
      <c r="G838" s="57"/>
      <c r="H838" s="95">
        <v>8</v>
      </c>
      <c r="I838" s="96"/>
      <c r="J838" s="62">
        <v>6</v>
      </c>
      <c r="K838" s="63"/>
      <c r="L838" s="64"/>
      <c r="M838" s="62">
        <v>0</v>
      </c>
      <c r="N838" s="63"/>
      <c r="O838" s="64"/>
      <c r="P838" s="92">
        <f>J838*【積算根拠及び契約単価】!$R$21</f>
        <v>0</v>
      </c>
      <c r="Q838" s="93"/>
      <c r="R838" s="94"/>
      <c r="S838" s="92">
        <f>IF(H838=7,M838*【積算根拠及び契約単価】!$R$22,IF(H838=8,M838*【積算根拠及び契約単価】!$R$22,IF(H838=9,M838*【積算根拠及び契約単価】!$R$22,0)))</f>
        <v>0</v>
      </c>
      <c r="T838" s="93"/>
      <c r="U838" s="94"/>
      <c r="V838" s="92">
        <f>IF(H838=7,0,IF(H838=8,0,IF(H838=9,0,M838*【積算根拠及び契約単価】!$R$23)))</f>
        <v>0</v>
      </c>
      <c r="W838" s="93"/>
      <c r="X838" s="94"/>
      <c r="Y838" s="66">
        <f t="shared" si="29"/>
        <v>0</v>
      </c>
      <c r="Z838" s="66"/>
      <c r="AA838" s="66"/>
      <c r="AB838" s="66"/>
    </row>
    <row r="839" spans="1:28" ht="15" customHeight="1" x14ac:dyDescent="0.15">
      <c r="A839" s="30"/>
      <c r="B839" s="30"/>
      <c r="C839" s="1"/>
      <c r="D839" s="30"/>
      <c r="E839" s="55" t="s">
        <v>26</v>
      </c>
      <c r="F839" s="56"/>
      <c r="G839" s="57"/>
      <c r="H839" s="95">
        <v>9</v>
      </c>
      <c r="I839" s="96"/>
      <c r="J839" s="62">
        <v>6</v>
      </c>
      <c r="K839" s="63"/>
      <c r="L839" s="64"/>
      <c r="M839" s="62">
        <v>0</v>
      </c>
      <c r="N839" s="63"/>
      <c r="O839" s="64"/>
      <c r="P839" s="92">
        <f>J839*【積算根拠及び契約単価】!$R$21</f>
        <v>0</v>
      </c>
      <c r="Q839" s="93"/>
      <c r="R839" s="94"/>
      <c r="S839" s="92">
        <f>IF(H839=7,M839*【積算根拠及び契約単価】!$R$22,IF(H839=8,M839*【積算根拠及び契約単価】!$R$22,IF(H839=9,M839*【積算根拠及び契約単価】!$R$22,0)))</f>
        <v>0</v>
      </c>
      <c r="T839" s="93"/>
      <c r="U839" s="94"/>
      <c r="V839" s="92">
        <f>IF(H839=7,0,IF(H839=8,0,IF(H839=9,0,M839*【積算根拠及び契約単価】!$R$23)))</f>
        <v>0</v>
      </c>
      <c r="W839" s="93"/>
      <c r="X839" s="94"/>
      <c r="Y839" s="66">
        <f t="shared" si="29"/>
        <v>0</v>
      </c>
      <c r="Z839" s="66"/>
      <c r="AA839" s="66"/>
      <c r="AB839" s="66"/>
    </row>
    <row r="840" spans="1:28" ht="15" customHeight="1" x14ac:dyDescent="0.15">
      <c r="A840" s="30"/>
      <c r="B840" s="30"/>
      <c r="C840" s="1"/>
      <c r="D840" s="30"/>
      <c r="E840" s="55" t="s">
        <v>26</v>
      </c>
      <c r="F840" s="56"/>
      <c r="G840" s="57"/>
      <c r="H840" s="95">
        <v>10</v>
      </c>
      <c r="I840" s="96"/>
      <c r="J840" s="62">
        <v>6</v>
      </c>
      <c r="K840" s="63"/>
      <c r="L840" s="64"/>
      <c r="M840" s="62">
        <v>1</v>
      </c>
      <c r="N840" s="63"/>
      <c r="O840" s="64"/>
      <c r="P840" s="92">
        <f>J840*【積算根拠及び契約単価】!$R$21</f>
        <v>0</v>
      </c>
      <c r="Q840" s="93"/>
      <c r="R840" s="94"/>
      <c r="S840" s="92">
        <f>IF(H840=7,M840*【積算根拠及び契約単価】!$R$22,IF(H840=8,M840*【積算根拠及び契約単価】!$R$22,IF(H840=9,M840*【積算根拠及び契約単価】!$R$22,0)))</f>
        <v>0</v>
      </c>
      <c r="T840" s="93"/>
      <c r="U840" s="94"/>
      <c r="V840" s="92">
        <f>IF(H840=7,0,IF(H840=8,0,IF(H840=9,0,M840*【積算根拠及び契約単価】!$R$23)))</f>
        <v>0</v>
      </c>
      <c r="W840" s="93"/>
      <c r="X840" s="94"/>
      <c r="Y840" s="66">
        <f t="shared" si="29"/>
        <v>0</v>
      </c>
      <c r="Z840" s="66"/>
      <c r="AA840" s="66"/>
      <c r="AB840" s="66"/>
    </row>
    <row r="841" spans="1:28" ht="15" customHeight="1" x14ac:dyDescent="0.15">
      <c r="A841" s="30"/>
      <c r="B841" s="30"/>
      <c r="C841" s="1"/>
      <c r="D841" s="30"/>
      <c r="E841" s="55" t="s">
        <v>26</v>
      </c>
      <c r="F841" s="56"/>
      <c r="G841" s="57"/>
      <c r="H841" s="95">
        <v>11</v>
      </c>
      <c r="I841" s="96"/>
      <c r="J841" s="62">
        <v>6</v>
      </c>
      <c r="K841" s="63"/>
      <c r="L841" s="64"/>
      <c r="M841" s="62">
        <v>0</v>
      </c>
      <c r="N841" s="63"/>
      <c r="O841" s="64"/>
      <c r="P841" s="92">
        <f>J841*【積算根拠及び契約単価】!$R$21</f>
        <v>0</v>
      </c>
      <c r="Q841" s="93"/>
      <c r="R841" s="94"/>
      <c r="S841" s="92">
        <f>IF(H841=7,M841*【積算根拠及び契約単価】!$R$22,IF(H841=8,M841*【積算根拠及び契約単価】!$R$22,IF(H841=9,M841*【積算根拠及び契約単価】!$R$22,0)))</f>
        <v>0</v>
      </c>
      <c r="T841" s="93"/>
      <c r="U841" s="94"/>
      <c r="V841" s="92">
        <f>IF(H841=7,0,IF(H841=8,0,IF(H841=9,0,M841*【積算根拠及び契約単価】!$R$23)))</f>
        <v>0</v>
      </c>
      <c r="W841" s="93"/>
      <c r="X841" s="94"/>
      <c r="Y841" s="66">
        <f t="shared" si="29"/>
        <v>0</v>
      </c>
      <c r="Z841" s="66"/>
      <c r="AA841" s="66"/>
      <c r="AB841" s="66"/>
    </row>
    <row r="842" spans="1:28" ht="15" customHeight="1" x14ac:dyDescent="0.15">
      <c r="A842" s="30"/>
      <c r="B842" s="30"/>
      <c r="C842" s="1"/>
      <c r="D842" s="30"/>
      <c r="E842" s="55" t="s">
        <v>26</v>
      </c>
      <c r="F842" s="56"/>
      <c r="G842" s="57"/>
      <c r="H842" s="95">
        <v>12</v>
      </c>
      <c r="I842" s="96"/>
      <c r="J842" s="62">
        <v>6</v>
      </c>
      <c r="K842" s="63"/>
      <c r="L842" s="64"/>
      <c r="M842" s="62">
        <v>0</v>
      </c>
      <c r="N842" s="63"/>
      <c r="O842" s="64"/>
      <c r="P842" s="92">
        <f>J842*【積算根拠及び契約単価】!$R$21</f>
        <v>0</v>
      </c>
      <c r="Q842" s="93"/>
      <c r="R842" s="94"/>
      <c r="S842" s="92">
        <f>IF(H842=7,M842*【積算根拠及び契約単価】!$R$22,IF(H842=8,M842*【積算根拠及び契約単価】!$R$22,IF(H842=9,M842*【積算根拠及び契約単価】!$R$22,0)))</f>
        <v>0</v>
      </c>
      <c r="T842" s="93"/>
      <c r="U842" s="94"/>
      <c r="V842" s="92">
        <f>IF(H842=7,0,IF(H842=8,0,IF(H842=9,0,M842*【積算根拠及び契約単価】!$R$23)))</f>
        <v>0</v>
      </c>
      <c r="W842" s="93"/>
      <c r="X842" s="94"/>
      <c r="Y842" s="66">
        <f t="shared" si="29"/>
        <v>0</v>
      </c>
      <c r="Z842" s="66"/>
      <c r="AA842" s="66"/>
      <c r="AB842" s="66"/>
    </row>
    <row r="843" spans="1:28" ht="15" customHeight="1" x14ac:dyDescent="0.15">
      <c r="A843" s="30"/>
      <c r="B843" s="30"/>
      <c r="C843" s="1"/>
      <c r="D843" s="30"/>
      <c r="E843" s="55" t="s">
        <v>31</v>
      </c>
      <c r="F843" s="56"/>
      <c r="G843" s="57"/>
      <c r="H843" s="95">
        <v>1</v>
      </c>
      <c r="I843" s="96"/>
      <c r="J843" s="62">
        <v>6</v>
      </c>
      <c r="K843" s="63"/>
      <c r="L843" s="64"/>
      <c r="M843" s="62">
        <v>1</v>
      </c>
      <c r="N843" s="63"/>
      <c r="O843" s="64"/>
      <c r="P843" s="92">
        <f>J843*【積算根拠及び契約単価】!$R$21</f>
        <v>0</v>
      </c>
      <c r="Q843" s="93"/>
      <c r="R843" s="94"/>
      <c r="S843" s="92">
        <f>IF(H843=7,M843*【積算根拠及び契約単価】!$R$22,IF(H843=8,M843*【積算根拠及び契約単価】!$R$22,IF(H843=9,M843*【積算根拠及び契約単価】!$R$22,0)))</f>
        <v>0</v>
      </c>
      <c r="T843" s="93"/>
      <c r="U843" s="94"/>
      <c r="V843" s="92">
        <f>IF(H843=7,0,IF(H843=8,0,IF(H843=9,0,M843*【積算根拠及び契約単価】!$R$23)))</f>
        <v>0</v>
      </c>
      <c r="W843" s="93"/>
      <c r="X843" s="94"/>
      <c r="Y843" s="66">
        <f t="shared" si="29"/>
        <v>0</v>
      </c>
      <c r="Z843" s="66"/>
      <c r="AA843" s="66"/>
      <c r="AB843" s="66"/>
    </row>
    <row r="844" spans="1:28" ht="15" customHeight="1" x14ac:dyDescent="0.15">
      <c r="A844" s="30"/>
      <c r="B844" s="30"/>
      <c r="C844" s="1"/>
      <c r="D844" s="30"/>
      <c r="E844" s="55" t="s">
        <v>31</v>
      </c>
      <c r="F844" s="56"/>
      <c r="G844" s="57"/>
      <c r="H844" s="95">
        <v>2</v>
      </c>
      <c r="I844" s="96"/>
      <c r="J844" s="62">
        <v>6</v>
      </c>
      <c r="K844" s="63"/>
      <c r="L844" s="64"/>
      <c r="M844" s="62">
        <v>0</v>
      </c>
      <c r="N844" s="63"/>
      <c r="O844" s="64"/>
      <c r="P844" s="92">
        <f>J844*【積算根拠及び契約単価】!$R$21</f>
        <v>0</v>
      </c>
      <c r="Q844" s="93"/>
      <c r="R844" s="94"/>
      <c r="S844" s="92">
        <f>IF(H844=7,M844*【積算根拠及び契約単価】!$R$22,IF(H844=8,M844*【積算根拠及び契約単価】!$R$22,IF(H844=9,M844*【積算根拠及び契約単価】!$R$22,0)))</f>
        <v>0</v>
      </c>
      <c r="T844" s="93"/>
      <c r="U844" s="94"/>
      <c r="V844" s="92">
        <f>IF(H844=7,0,IF(H844=8,0,IF(H844=9,0,M844*【積算根拠及び契約単価】!$R$23)))</f>
        <v>0</v>
      </c>
      <c r="W844" s="93"/>
      <c r="X844" s="94"/>
      <c r="Y844" s="66">
        <f t="shared" si="29"/>
        <v>0</v>
      </c>
      <c r="Z844" s="66"/>
      <c r="AA844" s="66"/>
      <c r="AB844" s="66"/>
    </row>
    <row r="845" spans="1:28" ht="15" customHeight="1" x14ac:dyDescent="0.15">
      <c r="A845" s="30"/>
      <c r="B845" s="30"/>
      <c r="C845" s="1"/>
      <c r="D845" s="30"/>
      <c r="E845" s="55" t="s">
        <v>31</v>
      </c>
      <c r="F845" s="56"/>
      <c r="G845" s="57"/>
      <c r="H845" s="95">
        <v>3</v>
      </c>
      <c r="I845" s="96"/>
      <c r="J845" s="62">
        <v>6</v>
      </c>
      <c r="K845" s="63"/>
      <c r="L845" s="64"/>
      <c r="M845" s="62">
        <v>0</v>
      </c>
      <c r="N845" s="63"/>
      <c r="O845" s="64"/>
      <c r="P845" s="92">
        <f>J845*【積算根拠及び契約単価】!$R$21</f>
        <v>0</v>
      </c>
      <c r="Q845" s="93"/>
      <c r="R845" s="94"/>
      <c r="S845" s="92">
        <f>IF(H845=7,M845*【積算根拠及び契約単価】!$R$22,IF(H845=8,M845*【積算根拠及び契約単価】!$R$22,IF(H845=9,M845*【積算根拠及び契約単価】!$R$22,0)))</f>
        <v>0</v>
      </c>
      <c r="T845" s="93"/>
      <c r="U845" s="94"/>
      <c r="V845" s="92">
        <f>IF(H845=7,0,IF(H845=8,0,IF(H845=9,0,M845*【積算根拠及び契約単価】!$R$23)))</f>
        <v>0</v>
      </c>
      <c r="W845" s="93"/>
      <c r="X845" s="94"/>
      <c r="Y845" s="66">
        <f t="shared" si="29"/>
        <v>0</v>
      </c>
      <c r="Z845" s="66"/>
      <c r="AA845" s="66"/>
      <c r="AB845" s="66"/>
    </row>
    <row r="846" spans="1:28" ht="15" customHeight="1" x14ac:dyDescent="0.15">
      <c r="A846" s="30"/>
      <c r="B846" s="30"/>
      <c r="C846" s="1"/>
      <c r="D846" s="30"/>
      <c r="E846" s="30"/>
      <c r="F846" s="3"/>
    </row>
    <row r="847" spans="1:28" ht="15" customHeight="1" x14ac:dyDescent="0.15">
      <c r="A847" s="30"/>
      <c r="B847" s="30"/>
      <c r="C847" s="1"/>
      <c r="D847" s="30"/>
      <c r="E847" s="30"/>
      <c r="F847" s="3"/>
      <c r="S847" s="62" t="s">
        <v>32</v>
      </c>
      <c r="T847" s="63"/>
      <c r="U847" s="63"/>
      <c r="V847" s="63"/>
      <c r="W847" s="63"/>
      <c r="X847" s="64"/>
      <c r="Y847" s="66">
        <f t="shared" ref="Y847" si="30">SUM(Y822:AB845)</f>
        <v>0</v>
      </c>
      <c r="Z847" s="66"/>
      <c r="AA847" s="66"/>
      <c r="AB847" s="66"/>
    </row>
    <row r="848" spans="1:28" ht="15" customHeight="1" x14ac:dyDescent="0.15">
      <c r="A848" s="30"/>
      <c r="B848" s="30"/>
      <c r="C848" s="1"/>
      <c r="D848" s="30"/>
      <c r="E848" s="30"/>
      <c r="F848" s="3"/>
    </row>
    <row r="849" spans="1:6" s="20" customFormat="1" ht="15" customHeight="1" x14ac:dyDescent="0.15">
      <c r="A849" s="35"/>
      <c r="B849" s="35"/>
      <c r="C849" s="35"/>
      <c r="D849" s="35"/>
      <c r="E849" s="35" t="s">
        <v>240</v>
      </c>
      <c r="F849" s="22"/>
    </row>
    <row r="850" spans="1:6" s="20" customFormat="1" ht="15" customHeight="1" x14ac:dyDescent="0.15">
      <c r="A850" s="35"/>
      <c r="B850" s="35"/>
      <c r="C850" s="35"/>
      <c r="D850" s="35"/>
      <c r="E850" s="35" t="s">
        <v>245</v>
      </c>
      <c r="F850" s="22"/>
    </row>
    <row r="851" spans="1:6" s="20" customFormat="1" ht="15" customHeight="1" x14ac:dyDescent="0.15">
      <c r="A851" s="35"/>
      <c r="B851" s="35"/>
      <c r="C851" s="35"/>
      <c r="D851" s="35"/>
      <c r="E851" s="35" t="s">
        <v>246</v>
      </c>
      <c r="F851" s="22"/>
    </row>
    <row r="852" spans="1:6" s="36" customFormat="1" ht="15" customHeight="1" x14ac:dyDescent="0.15">
      <c r="A852" s="34"/>
      <c r="B852" s="34"/>
      <c r="C852" s="34"/>
      <c r="D852" s="34"/>
      <c r="E852" s="34" t="s">
        <v>33</v>
      </c>
      <c r="F852" s="3"/>
    </row>
    <row r="853" spans="1:6" s="36" customFormat="1" ht="15" customHeight="1" x14ac:dyDescent="0.15">
      <c r="A853" s="34"/>
      <c r="B853" s="34"/>
      <c r="C853" s="34"/>
      <c r="D853" s="34"/>
      <c r="E853" s="34" t="s">
        <v>255</v>
      </c>
      <c r="F853" s="3"/>
    </row>
    <row r="854" spans="1:6" s="36" customFormat="1" ht="15" customHeight="1" x14ac:dyDescent="0.15">
      <c r="A854" s="34"/>
      <c r="B854" s="34"/>
      <c r="C854" s="34"/>
      <c r="D854" s="34"/>
      <c r="E854" s="34" t="s">
        <v>253</v>
      </c>
      <c r="F854" s="3"/>
    </row>
    <row r="855" spans="1:6" s="36" customFormat="1" ht="15" customHeight="1" x14ac:dyDescent="0.15">
      <c r="A855" s="34"/>
      <c r="B855" s="34"/>
      <c r="C855" s="34"/>
      <c r="D855" s="34"/>
      <c r="E855" s="34" t="s">
        <v>254</v>
      </c>
      <c r="F855" s="3"/>
    </row>
    <row r="856" spans="1:6" s="36" customFormat="1" ht="15" customHeight="1" x14ac:dyDescent="0.15">
      <c r="A856" s="34"/>
      <c r="B856" s="34"/>
      <c r="C856" s="34"/>
      <c r="E856" s="34" t="s">
        <v>133</v>
      </c>
      <c r="F856" s="3"/>
    </row>
    <row r="857" spans="1:6" s="36" customFormat="1" ht="15" customHeight="1" x14ac:dyDescent="0.15">
      <c r="A857" s="34"/>
      <c r="B857" s="34"/>
      <c r="C857" s="34"/>
      <c r="E857" s="36" t="s">
        <v>134</v>
      </c>
      <c r="F857" s="8"/>
    </row>
    <row r="858" spans="1:6" s="36" customFormat="1" ht="15" customHeight="1" x14ac:dyDescent="0.15">
      <c r="A858" s="34"/>
      <c r="B858" s="34"/>
      <c r="C858" s="34"/>
      <c r="E858" s="36" t="s">
        <v>135</v>
      </c>
      <c r="F858" s="8"/>
    </row>
    <row r="859" spans="1:6" s="36" customFormat="1" ht="15" customHeight="1" x14ac:dyDescent="0.15">
      <c r="A859" s="34"/>
      <c r="B859" s="34"/>
      <c r="C859" s="34"/>
      <c r="E859" s="36" t="s">
        <v>136</v>
      </c>
      <c r="F859" s="8"/>
    </row>
    <row r="860" spans="1:6" s="36" customFormat="1" ht="15" customHeight="1" x14ac:dyDescent="0.15">
      <c r="A860" s="34"/>
      <c r="B860" s="34"/>
      <c r="C860" s="34"/>
      <c r="E860" s="36" t="s">
        <v>137</v>
      </c>
      <c r="F860" s="8"/>
    </row>
    <row r="861" spans="1:6" s="36" customFormat="1" ht="15" customHeight="1" x14ac:dyDescent="0.15">
      <c r="A861" s="34"/>
      <c r="B861" s="34"/>
      <c r="C861" s="34"/>
      <c r="E861" s="20" t="s">
        <v>251</v>
      </c>
      <c r="F861" s="8"/>
    </row>
    <row r="862" spans="1:6" s="36" customFormat="1" ht="15" customHeight="1" x14ac:dyDescent="0.15">
      <c r="A862" s="34"/>
      <c r="B862" s="34"/>
      <c r="C862" s="34"/>
      <c r="D862" s="34"/>
      <c r="E862" s="35" t="s">
        <v>252</v>
      </c>
      <c r="F862" s="3"/>
    </row>
    <row r="863" spans="1:6" s="36" customFormat="1" ht="15" customHeight="1" x14ac:dyDescent="0.15">
      <c r="A863" s="34"/>
      <c r="B863" s="34"/>
      <c r="C863" s="34"/>
      <c r="D863" s="34"/>
      <c r="E863" s="35" t="s">
        <v>274</v>
      </c>
      <c r="F863" s="3"/>
    </row>
    <row r="865" spans="1:29" ht="15" customHeight="1" x14ac:dyDescent="0.15">
      <c r="A865" s="30"/>
      <c r="B865" s="30"/>
      <c r="C865" s="1"/>
    </row>
    <row r="866" spans="1:29" ht="15" customHeight="1" x14ac:dyDescent="0.15">
      <c r="A866" s="30"/>
      <c r="B866" s="30"/>
      <c r="C866" s="1"/>
      <c r="D866" s="31" t="s">
        <v>126</v>
      </c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</row>
    <row r="867" spans="1:29" ht="15" customHeight="1" x14ac:dyDescent="0.15">
      <c r="A867" s="30"/>
      <c r="B867" s="30"/>
      <c r="C867" s="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</row>
    <row r="868" spans="1:29" ht="15" customHeight="1" x14ac:dyDescent="0.15">
      <c r="A868" s="30"/>
      <c r="B868" s="30"/>
      <c r="C868" s="1"/>
      <c r="D868" s="30"/>
      <c r="E868" s="30"/>
      <c r="F868" s="3"/>
    </row>
    <row r="869" spans="1:29" ht="15" customHeight="1" x14ac:dyDescent="0.15">
      <c r="A869" s="30"/>
      <c r="B869" s="30"/>
      <c r="C869" s="1"/>
      <c r="D869" s="30"/>
      <c r="E869" s="37" t="s">
        <v>127</v>
      </c>
      <c r="F869" s="37"/>
      <c r="G869" s="37"/>
      <c r="H869" s="5" t="s">
        <v>128</v>
      </c>
      <c r="I869" s="103" t="s">
        <v>156</v>
      </c>
      <c r="J869" s="103"/>
      <c r="K869" s="103"/>
    </row>
    <row r="870" spans="1:29" ht="15" customHeight="1" x14ac:dyDescent="0.15">
      <c r="A870" s="30"/>
      <c r="B870" s="30"/>
      <c r="C870" s="1"/>
      <c r="D870" s="30"/>
      <c r="E870" s="37" t="s">
        <v>4</v>
      </c>
      <c r="F870" s="37"/>
      <c r="G870" s="37"/>
      <c r="H870" s="5" t="s">
        <v>128</v>
      </c>
      <c r="I870" s="122" t="s">
        <v>113</v>
      </c>
      <c r="J870" s="122"/>
      <c r="K870" s="122"/>
      <c r="L870" s="122"/>
      <c r="M870" s="122"/>
      <c r="N870" s="122"/>
      <c r="O870" s="122"/>
      <c r="P870" s="122"/>
    </row>
    <row r="871" spans="1:29" ht="15" customHeight="1" x14ac:dyDescent="0.15">
      <c r="A871" s="30"/>
      <c r="B871" s="30"/>
      <c r="C871" s="1"/>
      <c r="D871" s="30"/>
      <c r="E871" s="37" t="s">
        <v>6</v>
      </c>
      <c r="F871" s="37"/>
      <c r="G871" s="37"/>
      <c r="H871" s="5" t="s">
        <v>128</v>
      </c>
      <c r="I871" s="122" t="s">
        <v>130</v>
      </c>
      <c r="J871" s="122"/>
      <c r="K871" s="122"/>
      <c r="L871" s="122"/>
      <c r="M871" s="122"/>
      <c r="N871" s="122"/>
      <c r="O871" s="122"/>
      <c r="P871" s="122"/>
    </row>
    <row r="872" spans="1:29" ht="15" customHeight="1" x14ac:dyDescent="0.15">
      <c r="A872" s="30"/>
      <c r="B872" s="30"/>
      <c r="C872" s="1"/>
      <c r="D872" s="30"/>
      <c r="E872" s="30"/>
      <c r="F872" s="30"/>
      <c r="G872" s="5"/>
    </row>
    <row r="873" spans="1:29" ht="15" customHeight="1" x14ac:dyDescent="0.15">
      <c r="A873" s="30"/>
      <c r="B873" s="30"/>
      <c r="C873" s="1"/>
      <c r="D873" s="30"/>
      <c r="E873" s="104" t="s">
        <v>8</v>
      </c>
      <c r="F873" s="105"/>
      <c r="G873" s="105"/>
      <c r="H873" s="105"/>
      <c r="I873" s="106"/>
      <c r="J873" s="113" t="s">
        <v>131</v>
      </c>
      <c r="K873" s="114"/>
      <c r="L873" s="115"/>
      <c r="M873" s="113" t="s">
        <v>9</v>
      </c>
      <c r="N873" s="114"/>
      <c r="O873" s="115"/>
      <c r="P873" s="113" t="s">
        <v>132</v>
      </c>
      <c r="Q873" s="114"/>
      <c r="R873" s="115"/>
      <c r="S873" s="62" t="s">
        <v>11</v>
      </c>
      <c r="T873" s="63"/>
      <c r="U873" s="63"/>
      <c r="V873" s="63"/>
      <c r="W873" s="63"/>
      <c r="X873" s="64"/>
      <c r="Y873" s="40" t="s">
        <v>12</v>
      </c>
      <c r="Z873" s="40"/>
      <c r="AA873" s="40"/>
      <c r="AB873" s="40"/>
    </row>
    <row r="874" spans="1:29" ht="15" customHeight="1" x14ac:dyDescent="0.15">
      <c r="A874" s="30"/>
      <c r="B874" s="30"/>
      <c r="C874" s="1"/>
      <c r="D874" s="30"/>
      <c r="E874" s="107"/>
      <c r="F874" s="108"/>
      <c r="G874" s="108"/>
      <c r="H874" s="108"/>
      <c r="I874" s="109"/>
      <c r="J874" s="116"/>
      <c r="K874" s="117"/>
      <c r="L874" s="118"/>
      <c r="M874" s="116"/>
      <c r="N874" s="117"/>
      <c r="O874" s="118"/>
      <c r="P874" s="116"/>
      <c r="Q874" s="117"/>
      <c r="R874" s="118"/>
      <c r="S874" s="97" t="s">
        <v>46</v>
      </c>
      <c r="T874" s="98"/>
      <c r="U874" s="99"/>
      <c r="V874" s="97" t="s">
        <v>50</v>
      </c>
      <c r="W874" s="98"/>
      <c r="X874" s="99"/>
      <c r="Y874" s="40"/>
      <c r="Z874" s="40"/>
      <c r="AA874" s="40"/>
      <c r="AB874" s="40"/>
    </row>
    <row r="875" spans="1:29" ht="15" customHeight="1" x14ac:dyDescent="0.15">
      <c r="A875" s="30"/>
      <c r="B875" s="30"/>
      <c r="C875" s="1"/>
      <c r="D875" s="30"/>
      <c r="E875" s="110"/>
      <c r="F875" s="111"/>
      <c r="G875" s="111"/>
      <c r="H875" s="111"/>
      <c r="I875" s="112"/>
      <c r="J875" s="119"/>
      <c r="K875" s="120"/>
      <c r="L875" s="121"/>
      <c r="M875" s="119"/>
      <c r="N875" s="120"/>
      <c r="O875" s="121"/>
      <c r="P875" s="119"/>
      <c r="Q875" s="120"/>
      <c r="R875" s="121"/>
      <c r="S875" s="100"/>
      <c r="T875" s="101"/>
      <c r="U875" s="102"/>
      <c r="V875" s="100"/>
      <c r="W875" s="101"/>
      <c r="X875" s="102"/>
      <c r="Y875" s="40"/>
      <c r="Z875" s="40"/>
      <c r="AA875" s="40"/>
      <c r="AB875" s="40"/>
    </row>
    <row r="876" spans="1:29" ht="15" customHeight="1" x14ac:dyDescent="0.15">
      <c r="A876" s="30"/>
      <c r="B876" s="30"/>
      <c r="C876" s="1"/>
      <c r="D876" s="30"/>
      <c r="E876" s="55" t="s">
        <v>16</v>
      </c>
      <c r="F876" s="56"/>
      <c r="G876" s="57"/>
      <c r="H876" s="95">
        <v>4</v>
      </c>
      <c r="I876" s="96"/>
      <c r="J876" s="62">
        <v>52</v>
      </c>
      <c r="K876" s="63"/>
      <c r="L876" s="64"/>
      <c r="M876" s="62">
        <v>272</v>
      </c>
      <c r="N876" s="63"/>
      <c r="O876" s="64"/>
      <c r="P876" s="92">
        <f>J876*【積算根拠及び契約単価】!$R$21</f>
        <v>0</v>
      </c>
      <c r="Q876" s="93"/>
      <c r="R876" s="94"/>
      <c r="S876" s="92">
        <f>IF(H876=7,M876*【積算根拠及び契約単価】!$R$22,IF(H876=8,M876*【積算根拠及び契約単価】!$R$22,IF(H876=9,M876*【積算根拠及び契約単価】!$R$22,0)))</f>
        <v>0</v>
      </c>
      <c r="T876" s="93"/>
      <c r="U876" s="94"/>
      <c r="V876" s="92">
        <f>IF(H876=7,0,IF(H876=8,0,IF(H876=9,0,M876*【積算根拠及び契約単価】!$R$23)))</f>
        <v>0</v>
      </c>
      <c r="W876" s="93"/>
      <c r="X876" s="94"/>
      <c r="Y876" s="66">
        <f t="shared" ref="Y876:Y899" si="31">ROUNDDOWN(P876+S876+V876,0)</f>
        <v>0</v>
      </c>
      <c r="Z876" s="66"/>
      <c r="AA876" s="66"/>
      <c r="AB876" s="66"/>
      <c r="AC876" s="7"/>
    </row>
    <row r="877" spans="1:29" ht="15" customHeight="1" x14ac:dyDescent="0.15">
      <c r="A877" s="30"/>
      <c r="B877" s="30"/>
      <c r="C877" s="1"/>
      <c r="D877" s="30"/>
      <c r="E877" s="55" t="s">
        <v>16</v>
      </c>
      <c r="F877" s="56"/>
      <c r="G877" s="57"/>
      <c r="H877" s="95">
        <v>5</v>
      </c>
      <c r="I877" s="96"/>
      <c r="J877" s="62">
        <v>52</v>
      </c>
      <c r="K877" s="63"/>
      <c r="L877" s="64"/>
      <c r="M877" s="62">
        <v>268</v>
      </c>
      <c r="N877" s="63"/>
      <c r="O877" s="64"/>
      <c r="P877" s="92">
        <f>J877*【積算根拠及び契約単価】!$R$21</f>
        <v>0</v>
      </c>
      <c r="Q877" s="93"/>
      <c r="R877" s="94"/>
      <c r="S877" s="92">
        <f>IF(H877=7,M877*【積算根拠及び契約単価】!$R$22,IF(H877=8,M877*【積算根拠及び契約単価】!$R$22,IF(H877=9,M877*【積算根拠及び契約単価】!$R$22,0)))</f>
        <v>0</v>
      </c>
      <c r="T877" s="93"/>
      <c r="U877" s="94"/>
      <c r="V877" s="92">
        <f>IF(H877=7,0,IF(H877=8,0,IF(H877=9,0,M877*【積算根拠及び契約単価】!$R$23)))</f>
        <v>0</v>
      </c>
      <c r="W877" s="93"/>
      <c r="X877" s="94"/>
      <c r="Y877" s="66">
        <f t="shared" si="31"/>
        <v>0</v>
      </c>
      <c r="Z877" s="66"/>
      <c r="AA877" s="66"/>
      <c r="AB877" s="66"/>
    </row>
    <row r="878" spans="1:29" ht="15" customHeight="1" x14ac:dyDescent="0.15">
      <c r="A878" s="30"/>
      <c r="B878" s="30"/>
      <c r="C878" s="1"/>
      <c r="D878" s="30"/>
      <c r="E878" s="55" t="s">
        <v>16</v>
      </c>
      <c r="F878" s="56"/>
      <c r="G878" s="57"/>
      <c r="H878" s="95">
        <v>6</v>
      </c>
      <c r="I878" s="96"/>
      <c r="J878" s="62">
        <v>52</v>
      </c>
      <c r="K878" s="63"/>
      <c r="L878" s="64"/>
      <c r="M878" s="62">
        <v>288</v>
      </c>
      <c r="N878" s="63"/>
      <c r="O878" s="64"/>
      <c r="P878" s="92">
        <f>J878*【積算根拠及び契約単価】!$R$21</f>
        <v>0</v>
      </c>
      <c r="Q878" s="93"/>
      <c r="R878" s="94"/>
      <c r="S878" s="92">
        <f>IF(H878=7,M878*【積算根拠及び契約単価】!$R$22,IF(H878=8,M878*【積算根拠及び契約単価】!$R$22,IF(H878=9,M878*【積算根拠及び契約単価】!$R$22,0)))</f>
        <v>0</v>
      </c>
      <c r="T878" s="93"/>
      <c r="U878" s="94"/>
      <c r="V878" s="92">
        <f>IF(H878=7,0,IF(H878=8,0,IF(H878=9,0,M878*【積算根拠及び契約単価】!$R$23)))</f>
        <v>0</v>
      </c>
      <c r="W878" s="93"/>
      <c r="X878" s="94"/>
      <c r="Y878" s="66">
        <f t="shared" si="31"/>
        <v>0</v>
      </c>
      <c r="Z878" s="66"/>
      <c r="AA878" s="66"/>
      <c r="AB878" s="66"/>
    </row>
    <row r="879" spans="1:29" ht="15" customHeight="1" x14ac:dyDescent="0.15">
      <c r="A879" s="30"/>
      <c r="B879" s="30"/>
      <c r="C879" s="1"/>
      <c r="D879" s="30"/>
      <c r="E879" s="55" t="s">
        <v>16</v>
      </c>
      <c r="F879" s="56"/>
      <c r="G879" s="57"/>
      <c r="H879" s="95">
        <v>7</v>
      </c>
      <c r="I879" s="96"/>
      <c r="J879" s="62">
        <v>52</v>
      </c>
      <c r="K879" s="63"/>
      <c r="L879" s="64"/>
      <c r="M879" s="62">
        <v>212</v>
      </c>
      <c r="N879" s="63"/>
      <c r="O879" s="64"/>
      <c r="P879" s="92">
        <f>J879*【積算根拠及び契約単価】!$R$21</f>
        <v>0</v>
      </c>
      <c r="Q879" s="93"/>
      <c r="R879" s="94"/>
      <c r="S879" s="92">
        <f>IF(H879=7,M879*【積算根拠及び契約単価】!$R$22,IF(H879=8,M879*【積算根拠及び契約単価】!$R$22,IF(H879=9,M879*【積算根拠及び契約単価】!$R$22,0)))</f>
        <v>0</v>
      </c>
      <c r="T879" s="93"/>
      <c r="U879" s="94"/>
      <c r="V879" s="92">
        <f>IF(H879=7,0,IF(H879=8,0,IF(H879=9,0,M879*【積算根拠及び契約単価】!$R$23)))</f>
        <v>0</v>
      </c>
      <c r="W879" s="93"/>
      <c r="X879" s="94"/>
      <c r="Y879" s="66">
        <f t="shared" si="31"/>
        <v>0</v>
      </c>
      <c r="Z879" s="66"/>
      <c r="AA879" s="66"/>
      <c r="AB879" s="66"/>
    </row>
    <row r="880" spans="1:29" ht="15" customHeight="1" x14ac:dyDescent="0.15">
      <c r="A880" s="30"/>
      <c r="B880" s="30"/>
      <c r="C880" s="1"/>
      <c r="D880" s="30"/>
      <c r="E880" s="55" t="s">
        <v>16</v>
      </c>
      <c r="F880" s="56"/>
      <c r="G880" s="57"/>
      <c r="H880" s="95">
        <v>8</v>
      </c>
      <c r="I880" s="96"/>
      <c r="J880" s="62">
        <v>52</v>
      </c>
      <c r="K880" s="63"/>
      <c r="L880" s="64"/>
      <c r="M880" s="62">
        <v>236</v>
      </c>
      <c r="N880" s="63"/>
      <c r="O880" s="64"/>
      <c r="P880" s="92">
        <f>J880*【積算根拠及び契約単価】!$R$21</f>
        <v>0</v>
      </c>
      <c r="Q880" s="93"/>
      <c r="R880" s="94"/>
      <c r="S880" s="92">
        <f>IF(H880=7,M880*【積算根拠及び契約単価】!$R$22,IF(H880=8,M880*【積算根拠及び契約単価】!$R$22,IF(H880=9,M880*【積算根拠及び契約単価】!$R$22,0)))</f>
        <v>0</v>
      </c>
      <c r="T880" s="93"/>
      <c r="U880" s="94"/>
      <c r="V880" s="92">
        <f>IF(H880=7,0,IF(H880=8,0,IF(H880=9,0,M880*【積算根拠及び契約単価】!$R$23)))</f>
        <v>0</v>
      </c>
      <c r="W880" s="93"/>
      <c r="X880" s="94"/>
      <c r="Y880" s="66">
        <f t="shared" si="31"/>
        <v>0</v>
      </c>
      <c r="Z880" s="66"/>
      <c r="AA880" s="66"/>
      <c r="AB880" s="66"/>
    </row>
    <row r="881" spans="1:28" ht="15" customHeight="1" x14ac:dyDescent="0.15">
      <c r="A881" s="30"/>
      <c r="B881" s="30"/>
      <c r="C881" s="1"/>
      <c r="D881" s="30"/>
      <c r="E881" s="55" t="s">
        <v>16</v>
      </c>
      <c r="F881" s="56"/>
      <c r="G881" s="57"/>
      <c r="H881" s="95">
        <v>9</v>
      </c>
      <c r="I881" s="96"/>
      <c r="J881" s="62">
        <v>52</v>
      </c>
      <c r="K881" s="63"/>
      <c r="L881" s="64"/>
      <c r="M881" s="62">
        <v>276</v>
      </c>
      <c r="N881" s="63"/>
      <c r="O881" s="64"/>
      <c r="P881" s="92">
        <f>J881*【積算根拠及び契約単価】!$R$21</f>
        <v>0</v>
      </c>
      <c r="Q881" s="93"/>
      <c r="R881" s="94"/>
      <c r="S881" s="92">
        <f>IF(H881=7,M881*【積算根拠及び契約単価】!$R$22,IF(H881=8,M881*【積算根拠及び契約単価】!$R$22,IF(H881=9,M881*【積算根拠及び契約単価】!$R$22,0)))</f>
        <v>0</v>
      </c>
      <c r="T881" s="93"/>
      <c r="U881" s="94"/>
      <c r="V881" s="92">
        <f>IF(H881=7,0,IF(H881=8,0,IF(H881=9,0,M881*【積算根拠及び契約単価】!$R$23)))</f>
        <v>0</v>
      </c>
      <c r="W881" s="93"/>
      <c r="X881" s="94"/>
      <c r="Y881" s="66">
        <f t="shared" si="31"/>
        <v>0</v>
      </c>
      <c r="Z881" s="66"/>
      <c r="AA881" s="66"/>
      <c r="AB881" s="66"/>
    </row>
    <row r="882" spans="1:28" ht="15" customHeight="1" x14ac:dyDescent="0.15">
      <c r="A882" s="30"/>
      <c r="B882" s="30"/>
      <c r="C882" s="1"/>
      <c r="E882" s="55" t="s">
        <v>16</v>
      </c>
      <c r="F882" s="56"/>
      <c r="G882" s="57"/>
      <c r="H882" s="95">
        <v>10</v>
      </c>
      <c r="I882" s="96"/>
      <c r="J882" s="62">
        <v>52</v>
      </c>
      <c r="K882" s="63"/>
      <c r="L882" s="64"/>
      <c r="M882" s="62">
        <v>252</v>
      </c>
      <c r="N882" s="63"/>
      <c r="O882" s="64"/>
      <c r="P882" s="92">
        <f>J882*【積算根拠及び契約単価】!$R$21</f>
        <v>0</v>
      </c>
      <c r="Q882" s="93"/>
      <c r="R882" s="94"/>
      <c r="S882" s="92">
        <f>IF(H882=7,M882*【積算根拠及び契約単価】!$R$22,IF(H882=8,M882*【積算根拠及び契約単価】!$R$22,IF(H882=9,M882*【積算根拠及び契約単価】!$R$22,0)))</f>
        <v>0</v>
      </c>
      <c r="T882" s="93"/>
      <c r="U882" s="94"/>
      <c r="V882" s="92">
        <f>IF(H882=7,0,IF(H882=8,0,IF(H882=9,0,M882*【積算根拠及び契約単価】!$R$23)))</f>
        <v>0</v>
      </c>
      <c r="W882" s="93"/>
      <c r="X882" s="94"/>
      <c r="Y882" s="66">
        <f t="shared" si="31"/>
        <v>0</v>
      </c>
      <c r="Z882" s="66"/>
      <c r="AA882" s="66"/>
      <c r="AB882" s="66"/>
    </row>
    <row r="883" spans="1:28" ht="15" customHeight="1" x14ac:dyDescent="0.15">
      <c r="A883" s="30"/>
      <c r="B883" s="30"/>
      <c r="C883" s="1"/>
      <c r="E883" s="55" t="s">
        <v>16</v>
      </c>
      <c r="F883" s="56"/>
      <c r="G883" s="57"/>
      <c r="H883" s="95">
        <v>11</v>
      </c>
      <c r="I883" s="96"/>
      <c r="J883" s="62">
        <v>52</v>
      </c>
      <c r="K883" s="63"/>
      <c r="L883" s="64"/>
      <c r="M883" s="62">
        <v>268</v>
      </c>
      <c r="N883" s="63"/>
      <c r="O883" s="64"/>
      <c r="P883" s="92">
        <f>J883*【積算根拠及び契約単価】!$R$21</f>
        <v>0</v>
      </c>
      <c r="Q883" s="93"/>
      <c r="R883" s="94"/>
      <c r="S883" s="92">
        <f>IF(H883=7,M883*【積算根拠及び契約単価】!$R$22,IF(H883=8,M883*【積算根拠及び契約単価】!$R$22,IF(H883=9,M883*【積算根拠及び契約単価】!$R$22,0)))</f>
        <v>0</v>
      </c>
      <c r="T883" s="93"/>
      <c r="U883" s="94"/>
      <c r="V883" s="92">
        <f>IF(H883=7,0,IF(H883=8,0,IF(H883=9,0,M883*【積算根拠及び契約単価】!$R$23)))</f>
        <v>0</v>
      </c>
      <c r="W883" s="93"/>
      <c r="X883" s="94"/>
      <c r="Y883" s="66">
        <f t="shared" si="31"/>
        <v>0</v>
      </c>
      <c r="Z883" s="66"/>
      <c r="AA883" s="66"/>
      <c r="AB883" s="66"/>
    </row>
    <row r="884" spans="1:28" ht="15" customHeight="1" x14ac:dyDescent="0.15">
      <c r="A884" s="30"/>
      <c r="B884" s="30"/>
      <c r="C884" s="1"/>
      <c r="E884" s="55" t="s">
        <v>16</v>
      </c>
      <c r="F884" s="56"/>
      <c r="G884" s="57"/>
      <c r="H884" s="95">
        <v>12</v>
      </c>
      <c r="I884" s="96"/>
      <c r="J884" s="62">
        <v>52</v>
      </c>
      <c r="K884" s="63"/>
      <c r="L884" s="64"/>
      <c r="M884" s="62">
        <v>236</v>
      </c>
      <c r="N884" s="63"/>
      <c r="O884" s="64"/>
      <c r="P884" s="92">
        <f>J884*【積算根拠及び契約単価】!$R$21</f>
        <v>0</v>
      </c>
      <c r="Q884" s="93"/>
      <c r="R884" s="94"/>
      <c r="S884" s="92">
        <f>IF(H884=7,M884*【積算根拠及び契約単価】!$R$22,IF(H884=8,M884*【積算根拠及び契約単価】!$R$22,IF(H884=9,M884*【積算根拠及び契約単価】!$R$22,0)))</f>
        <v>0</v>
      </c>
      <c r="T884" s="93"/>
      <c r="U884" s="94"/>
      <c r="V884" s="92">
        <f>IF(H884=7,0,IF(H884=8,0,IF(H884=9,0,M884*【積算根拠及び契約単価】!$R$23)))</f>
        <v>0</v>
      </c>
      <c r="W884" s="93"/>
      <c r="X884" s="94"/>
      <c r="Y884" s="66">
        <f t="shared" si="31"/>
        <v>0</v>
      </c>
      <c r="Z884" s="66"/>
      <c r="AA884" s="66"/>
      <c r="AB884" s="66"/>
    </row>
    <row r="885" spans="1:28" ht="15" customHeight="1" x14ac:dyDescent="0.15">
      <c r="A885" s="30"/>
      <c r="B885" s="30"/>
      <c r="C885" s="1"/>
      <c r="E885" s="55" t="s">
        <v>26</v>
      </c>
      <c r="F885" s="56"/>
      <c r="G885" s="57"/>
      <c r="H885" s="95">
        <v>1</v>
      </c>
      <c r="I885" s="96"/>
      <c r="J885" s="62">
        <v>52</v>
      </c>
      <c r="K885" s="63"/>
      <c r="L885" s="64"/>
      <c r="M885" s="62">
        <v>261</v>
      </c>
      <c r="N885" s="63"/>
      <c r="O885" s="64"/>
      <c r="P885" s="92">
        <f>J885*【積算根拠及び契約単価】!$R$21</f>
        <v>0</v>
      </c>
      <c r="Q885" s="93"/>
      <c r="R885" s="94"/>
      <c r="S885" s="92">
        <f>IF(H885=7,M885*【積算根拠及び契約単価】!$R$22,IF(H885=8,M885*【積算根拠及び契約単価】!$R$22,IF(H885=9,M885*【積算根拠及び契約単価】!$R$22,0)))</f>
        <v>0</v>
      </c>
      <c r="T885" s="93"/>
      <c r="U885" s="94"/>
      <c r="V885" s="92">
        <f>IF(H885=7,0,IF(H885=8,0,IF(H885=9,0,M885*【積算根拠及び契約単価】!$R$23)))</f>
        <v>0</v>
      </c>
      <c r="W885" s="93"/>
      <c r="X885" s="94"/>
      <c r="Y885" s="66">
        <f t="shared" si="31"/>
        <v>0</v>
      </c>
      <c r="Z885" s="66"/>
      <c r="AA885" s="66"/>
      <c r="AB885" s="66"/>
    </row>
    <row r="886" spans="1:28" ht="15" customHeight="1" x14ac:dyDescent="0.15">
      <c r="A886" s="30"/>
      <c r="B886" s="30"/>
      <c r="C886" s="1"/>
      <c r="E886" s="55" t="s">
        <v>26</v>
      </c>
      <c r="F886" s="56"/>
      <c r="G886" s="57"/>
      <c r="H886" s="95">
        <v>2</v>
      </c>
      <c r="I886" s="96"/>
      <c r="J886" s="62">
        <v>52</v>
      </c>
      <c r="K886" s="63"/>
      <c r="L886" s="64"/>
      <c r="M886" s="62">
        <v>210</v>
      </c>
      <c r="N886" s="63"/>
      <c r="O886" s="64"/>
      <c r="P886" s="92">
        <f>J886*【積算根拠及び契約単価】!$R$21</f>
        <v>0</v>
      </c>
      <c r="Q886" s="93"/>
      <c r="R886" s="94"/>
      <c r="S886" s="92">
        <f>IF(H886=7,M886*【積算根拠及び契約単価】!$R$22,IF(H886=8,M886*【積算根拠及び契約単価】!$R$22,IF(H886=9,M886*【積算根拠及び契約単価】!$R$22,0)))</f>
        <v>0</v>
      </c>
      <c r="T886" s="93"/>
      <c r="U886" s="94"/>
      <c r="V886" s="92">
        <f>IF(H886=7,0,IF(H886=8,0,IF(H886=9,0,M886*【積算根拠及び契約単価】!$R$23)))</f>
        <v>0</v>
      </c>
      <c r="W886" s="93"/>
      <c r="X886" s="94"/>
      <c r="Y886" s="66">
        <f t="shared" si="31"/>
        <v>0</v>
      </c>
      <c r="Z886" s="66"/>
      <c r="AA886" s="66"/>
      <c r="AB886" s="66"/>
    </row>
    <row r="887" spans="1:28" ht="15" customHeight="1" x14ac:dyDescent="0.15">
      <c r="A887" s="30"/>
      <c r="B887" s="30"/>
      <c r="C887" s="1"/>
      <c r="E887" s="55" t="s">
        <v>26</v>
      </c>
      <c r="F887" s="56"/>
      <c r="G887" s="57"/>
      <c r="H887" s="95">
        <v>3</v>
      </c>
      <c r="I887" s="96"/>
      <c r="J887" s="62">
        <v>52</v>
      </c>
      <c r="K887" s="63"/>
      <c r="L887" s="64"/>
      <c r="M887" s="62">
        <v>204</v>
      </c>
      <c r="N887" s="63"/>
      <c r="O887" s="64"/>
      <c r="P887" s="92">
        <f>J887*【積算根拠及び契約単価】!$R$21</f>
        <v>0</v>
      </c>
      <c r="Q887" s="93"/>
      <c r="R887" s="94"/>
      <c r="S887" s="92">
        <f>IF(H887=7,M887*【積算根拠及び契約単価】!$R$22,IF(H887=8,M887*【積算根拠及び契約単価】!$R$22,IF(H887=9,M887*【積算根拠及び契約単価】!$R$22,0)))</f>
        <v>0</v>
      </c>
      <c r="T887" s="93"/>
      <c r="U887" s="94"/>
      <c r="V887" s="92">
        <f>IF(H887=7,0,IF(H887=8,0,IF(H887=9,0,M887*【積算根拠及び契約単価】!$R$23)))</f>
        <v>0</v>
      </c>
      <c r="W887" s="93"/>
      <c r="X887" s="94"/>
      <c r="Y887" s="66">
        <f t="shared" si="31"/>
        <v>0</v>
      </c>
      <c r="Z887" s="66"/>
      <c r="AA887" s="66"/>
      <c r="AB887" s="66"/>
    </row>
    <row r="888" spans="1:28" ht="15" customHeight="1" x14ac:dyDescent="0.15">
      <c r="A888" s="30"/>
      <c r="B888" s="30"/>
      <c r="C888" s="1"/>
      <c r="D888" s="30"/>
      <c r="E888" s="55" t="s">
        <v>26</v>
      </c>
      <c r="F888" s="56"/>
      <c r="G888" s="57"/>
      <c r="H888" s="95">
        <v>4</v>
      </c>
      <c r="I888" s="96"/>
      <c r="J888" s="62">
        <v>52</v>
      </c>
      <c r="K888" s="63"/>
      <c r="L888" s="64"/>
      <c r="M888" s="62">
        <v>226</v>
      </c>
      <c r="N888" s="63"/>
      <c r="O888" s="64"/>
      <c r="P888" s="92">
        <f>J888*【積算根拠及び契約単価】!$R$21</f>
        <v>0</v>
      </c>
      <c r="Q888" s="93"/>
      <c r="R888" s="94"/>
      <c r="S888" s="92">
        <f>IF(H888=7,M888*【積算根拠及び契約単価】!$R$22,IF(H888=8,M888*【積算根拠及び契約単価】!$R$22,IF(H888=9,M888*【積算根拠及び契約単価】!$R$22,0)))</f>
        <v>0</v>
      </c>
      <c r="T888" s="93"/>
      <c r="U888" s="94"/>
      <c r="V888" s="92">
        <f>IF(H888=7,0,IF(H888=8,0,IF(H888=9,0,M888*【積算根拠及び契約単価】!$R$23)))</f>
        <v>0</v>
      </c>
      <c r="W888" s="93"/>
      <c r="X888" s="94"/>
      <c r="Y888" s="66">
        <f t="shared" si="31"/>
        <v>0</v>
      </c>
      <c r="Z888" s="66"/>
      <c r="AA888" s="66"/>
      <c r="AB888" s="66"/>
    </row>
    <row r="889" spans="1:28" ht="15" customHeight="1" x14ac:dyDescent="0.15">
      <c r="A889" s="30"/>
      <c r="B889" s="30"/>
      <c r="C889" s="1"/>
      <c r="D889" s="30"/>
      <c r="E889" s="55" t="s">
        <v>26</v>
      </c>
      <c r="F889" s="56"/>
      <c r="G889" s="57"/>
      <c r="H889" s="95">
        <v>5</v>
      </c>
      <c r="I889" s="96"/>
      <c r="J889" s="62">
        <v>52</v>
      </c>
      <c r="K889" s="63"/>
      <c r="L889" s="64"/>
      <c r="M889" s="62">
        <v>220</v>
      </c>
      <c r="N889" s="63"/>
      <c r="O889" s="64"/>
      <c r="P889" s="92">
        <f>J889*【積算根拠及び契約単価】!$R$21</f>
        <v>0</v>
      </c>
      <c r="Q889" s="93"/>
      <c r="R889" s="94"/>
      <c r="S889" s="92">
        <f>IF(H889=7,M889*【積算根拠及び契約単価】!$R$22,IF(H889=8,M889*【積算根拠及び契約単価】!$R$22,IF(H889=9,M889*【積算根拠及び契約単価】!$R$22,0)))</f>
        <v>0</v>
      </c>
      <c r="T889" s="93"/>
      <c r="U889" s="94"/>
      <c r="V889" s="92">
        <f>IF(H889=7,0,IF(H889=8,0,IF(H889=9,0,M889*【積算根拠及び契約単価】!$R$23)))</f>
        <v>0</v>
      </c>
      <c r="W889" s="93"/>
      <c r="X889" s="94"/>
      <c r="Y889" s="66">
        <f t="shared" si="31"/>
        <v>0</v>
      </c>
      <c r="Z889" s="66"/>
      <c r="AA889" s="66"/>
      <c r="AB889" s="66"/>
    </row>
    <row r="890" spans="1:28" ht="15" customHeight="1" x14ac:dyDescent="0.15">
      <c r="A890" s="30"/>
      <c r="B890" s="30"/>
      <c r="C890" s="1"/>
      <c r="D890" s="30"/>
      <c r="E890" s="55" t="s">
        <v>26</v>
      </c>
      <c r="F890" s="56"/>
      <c r="G890" s="57"/>
      <c r="H890" s="95">
        <v>6</v>
      </c>
      <c r="I890" s="96"/>
      <c r="J890" s="62">
        <v>52</v>
      </c>
      <c r="K890" s="63"/>
      <c r="L890" s="64"/>
      <c r="M890" s="62">
        <v>187</v>
      </c>
      <c r="N890" s="63"/>
      <c r="O890" s="64"/>
      <c r="P890" s="92">
        <f>J890*【積算根拠及び契約単価】!$R$21</f>
        <v>0</v>
      </c>
      <c r="Q890" s="93"/>
      <c r="R890" s="94"/>
      <c r="S890" s="92">
        <f>IF(H890=7,M890*【積算根拠及び契約単価】!$R$22,IF(H890=8,M890*【積算根拠及び契約単価】!$R$22,IF(H890=9,M890*【積算根拠及び契約単価】!$R$22,0)))</f>
        <v>0</v>
      </c>
      <c r="T890" s="93"/>
      <c r="U890" s="94"/>
      <c r="V890" s="92">
        <f>IF(H890=7,0,IF(H890=8,0,IF(H890=9,0,M890*【積算根拠及び契約単価】!$R$23)))</f>
        <v>0</v>
      </c>
      <c r="W890" s="93"/>
      <c r="X890" s="94"/>
      <c r="Y890" s="66">
        <f t="shared" si="31"/>
        <v>0</v>
      </c>
      <c r="Z890" s="66"/>
      <c r="AA890" s="66"/>
      <c r="AB890" s="66"/>
    </row>
    <row r="891" spans="1:28" ht="15" customHeight="1" x14ac:dyDescent="0.15">
      <c r="A891" s="30"/>
      <c r="B891" s="30"/>
      <c r="C891" s="1"/>
      <c r="D891" s="30"/>
      <c r="E891" s="55" t="s">
        <v>26</v>
      </c>
      <c r="F891" s="56"/>
      <c r="G891" s="57"/>
      <c r="H891" s="95">
        <v>7</v>
      </c>
      <c r="I891" s="96"/>
      <c r="J891" s="62">
        <v>52</v>
      </c>
      <c r="K891" s="63"/>
      <c r="L891" s="64"/>
      <c r="M891" s="62">
        <v>188</v>
      </c>
      <c r="N891" s="63"/>
      <c r="O891" s="64"/>
      <c r="P891" s="92">
        <f>J891*【積算根拠及び契約単価】!$R$21</f>
        <v>0</v>
      </c>
      <c r="Q891" s="93"/>
      <c r="R891" s="94"/>
      <c r="S891" s="92">
        <f>IF(H891=7,M891*【積算根拠及び契約単価】!$R$22,IF(H891=8,M891*【積算根拠及び契約単価】!$R$22,IF(H891=9,M891*【積算根拠及び契約単価】!$R$22,0)))</f>
        <v>0</v>
      </c>
      <c r="T891" s="93"/>
      <c r="U891" s="94"/>
      <c r="V891" s="92">
        <f>IF(H891=7,0,IF(H891=8,0,IF(H891=9,0,M891*【積算根拠及び契約単価】!$R$23)))</f>
        <v>0</v>
      </c>
      <c r="W891" s="93"/>
      <c r="X891" s="94"/>
      <c r="Y891" s="123">
        <f t="shared" si="31"/>
        <v>0</v>
      </c>
      <c r="Z891" s="124"/>
      <c r="AA891" s="124"/>
      <c r="AB891" s="125"/>
    </row>
    <row r="892" spans="1:28" ht="15" customHeight="1" x14ac:dyDescent="0.15">
      <c r="A892" s="30"/>
      <c r="B892" s="30"/>
      <c r="C892" s="1"/>
      <c r="D892" s="30"/>
      <c r="E892" s="55" t="s">
        <v>26</v>
      </c>
      <c r="F892" s="56"/>
      <c r="G892" s="57"/>
      <c r="H892" s="95">
        <v>8</v>
      </c>
      <c r="I892" s="96"/>
      <c r="J892" s="62">
        <v>52</v>
      </c>
      <c r="K892" s="63"/>
      <c r="L892" s="64"/>
      <c r="M892" s="62">
        <v>183</v>
      </c>
      <c r="N892" s="63"/>
      <c r="O892" s="64"/>
      <c r="P892" s="92">
        <f>J892*【積算根拠及び契約単価】!$R$21</f>
        <v>0</v>
      </c>
      <c r="Q892" s="93"/>
      <c r="R892" s="94"/>
      <c r="S892" s="92">
        <f>IF(H892=7,M892*【積算根拠及び契約単価】!$R$22,IF(H892=8,M892*【積算根拠及び契約単価】!$R$22,IF(H892=9,M892*【積算根拠及び契約単価】!$R$22,0)))</f>
        <v>0</v>
      </c>
      <c r="T892" s="93"/>
      <c r="U892" s="94"/>
      <c r="V892" s="92">
        <f>IF(H892=7,0,IF(H892=8,0,IF(H892=9,0,M892*【積算根拠及び契約単価】!$R$23)))</f>
        <v>0</v>
      </c>
      <c r="W892" s="93"/>
      <c r="X892" s="94"/>
      <c r="Y892" s="66">
        <f t="shared" si="31"/>
        <v>0</v>
      </c>
      <c r="Z892" s="66"/>
      <c r="AA892" s="66"/>
      <c r="AB892" s="66"/>
    </row>
    <row r="893" spans="1:28" ht="15" customHeight="1" x14ac:dyDescent="0.15">
      <c r="A893" s="30"/>
      <c r="B893" s="30"/>
      <c r="C893" s="1"/>
      <c r="D893" s="30"/>
      <c r="E893" s="55" t="s">
        <v>26</v>
      </c>
      <c r="F893" s="56"/>
      <c r="G893" s="57"/>
      <c r="H893" s="95">
        <v>9</v>
      </c>
      <c r="I893" s="96"/>
      <c r="J893" s="62">
        <v>52</v>
      </c>
      <c r="K893" s="63"/>
      <c r="L893" s="64"/>
      <c r="M893" s="62">
        <v>186</v>
      </c>
      <c r="N893" s="63"/>
      <c r="O893" s="64"/>
      <c r="P893" s="92">
        <f>J893*【積算根拠及び契約単価】!$R$21</f>
        <v>0</v>
      </c>
      <c r="Q893" s="93"/>
      <c r="R893" s="94"/>
      <c r="S893" s="92">
        <f>IF(H893=7,M893*【積算根拠及び契約単価】!$R$22,IF(H893=8,M893*【積算根拠及び契約単価】!$R$22,IF(H893=9,M893*【積算根拠及び契約単価】!$R$22,0)))</f>
        <v>0</v>
      </c>
      <c r="T893" s="93"/>
      <c r="U893" s="94"/>
      <c r="V893" s="92">
        <f>IF(H893=7,0,IF(H893=8,0,IF(H893=9,0,M893*【積算根拠及び契約単価】!$R$23)))</f>
        <v>0</v>
      </c>
      <c r="W893" s="93"/>
      <c r="X893" s="94"/>
      <c r="Y893" s="66">
        <f t="shared" si="31"/>
        <v>0</v>
      </c>
      <c r="Z893" s="66"/>
      <c r="AA893" s="66"/>
      <c r="AB893" s="66"/>
    </row>
    <row r="894" spans="1:28" ht="15" customHeight="1" x14ac:dyDescent="0.15">
      <c r="A894" s="30"/>
      <c r="B894" s="30"/>
      <c r="C894" s="1"/>
      <c r="D894" s="30"/>
      <c r="E894" s="55" t="s">
        <v>26</v>
      </c>
      <c r="F894" s="56"/>
      <c r="G894" s="57"/>
      <c r="H894" s="95">
        <v>10</v>
      </c>
      <c r="I894" s="96"/>
      <c r="J894" s="62">
        <v>52</v>
      </c>
      <c r="K894" s="63"/>
      <c r="L894" s="64"/>
      <c r="M894" s="62">
        <v>171</v>
      </c>
      <c r="N894" s="63"/>
      <c r="O894" s="64"/>
      <c r="P894" s="92">
        <f>J894*【積算根拠及び契約単価】!$R$21</f>
        <v>0</v>
      </c>
      <c r="Q894" s="93"/>
      <c r="R894" s="94"/>
      <c r="S894" s="92">
        <f>IF(H894=7,M894*【積算根拠及び契約単価】!$R$22,IF(H894=8,M894*【積算根拠及び契約単価】!$R$22,IF(H894=9,M894*【積算根拠及び契約単価】!$R$22,0)))</f>
        <v>0</v>
      </c>
      <c r="T894" s="93"/>
      <c r="U894" s="94"/>
      <c r="V894" s="92">
        <f>IF(H894=7,0,IF(H894=8,0,IF(H894=9,0,M894*【積算根拠及び契約単価】!$R$23)))</f>
        <v>0</v>
      </c>
      <c r="W894" s="93"/>
      <c r="X894" s="94"/>
      <c r="Y894" s="66">
        <f t="shared" si="31"/>
        <v>0</v>
      </c>
      <c r="Z894" s="66"/>
      <c r="AA894" s="66"/>
      <c r="AB894" s="66"/>
    </row>
    <row r="895" spans="1:28" ht="15" customHeight="1" x14ac:dyDescent="0.15">
      <c r="A895" s="30"/>
      <c r="B895" s="30"/>
      <c r="C895" s="1"/>
      <c r="D895" s="30"/>
      <c r="E895" s="55" t="s">
        <v>26</v>
      </c>
      <c r="F895" s="56"/>
      <c r="G895" s="57"/>
      <c r="H895" s="95">
        <v>11</v>
      </c>
      <c r="I895" s="96"/>
      <c r="J895" s="62">
        <v>52</v>
      </c>
      <c r="K895" s="63"/>
      <c r="L895" s="64"/>
      <c r="M895" s="62">
        <v>187</v>
      </c>
      <c r="N895" s="63"/>
      <c r="O895" s="64"/>
      <c r="P895" s="92">
        <f>J895*【積算根拠及び契約単価】!$R$21</f>
        <v>0</v>
      </c>
      <c r="Q895" s="93"/>
      <c r="R895" s="94"/>
      <c r="S895" s="92">
        <f>IF(H895=7,M895*【積算根拠及び契約単価】!$R$22,IF(H895=8,M895*【積算根拠及び契約単価】!$R$22,IF(H895=9,M895*【積算根拠及び契約単価】!$R$22,0)))</f>
        <v>0</v>
      </c>
      <c r="T895" s="93"/>
      <c r="U895" s="94"/>
      <c r="V895" s="92">
        <f>IF(H895=7,0,IF(H895=8,0,IF(H895=9,0,M895*【積算根拠及び契約単価】!$R$23)))</f>
        <v>0</v>
      </c>
      <c r="W895" s="93"/>
      <c r="X895" s="94"/>
      <c r="Y895" s="66">
        <f t="shared" si="31"/>
        <v>0</v>
      </c>
      <c r="Z895" s="66"/>
      <c r="AA895" s="66"/>
      <c r="AB895" s="66"/>
    </row>
    <row r="896" spans="1:28" ht="15" customHeight="1" x14ac:dyDescent="0.15">
      <c r="A896" s="30"/>
      <c r="B896" s="30"/>
      <c r="C896" s="1"/>
      <c r="D896" s="30"/>
      <c r="E896" s="55" t="s">
        <v>26</v>
      </c>
      <c r="F896" s="56"/>
      <c r="G896" s="57"/>
      <c r="H896" s="95">
        <v>12</v>
      </c>
      <c r="I896" s="96"/>
      <c r="J896" s="62">
        <v>52</v>
      </c>
      <c r="K896" s="63"/>
      <c r="L896" s="64"/>
      <c r="M896" s="62">
        <v>171</v>
      </c>
      <c r="N896" s="63"/>
      <c r="O896" s="64"/>
      <c r="P896" s="92">
        <f>J896*【積算根拠及び契約単価】!$R$21</f>
        <v>0</v>
      </c>
      <c r="Q896" s="93"/>
      <c r="R896" s="94"/>
      <c r="S896" s="92">
        <f>IF(H896=7,M896*【積算根拠及び契約単価】!$R$22,IF(H896=8,M896*【積算根拠及び契約単価】!$R$22,IF(H896=9,M896*【積算根拠及び契約単価】!$R$22,0)))</f>
        <v>0</v>
      </c>
      <c r="T896" s="93"/>
      <c r="U896" s="94"/>
      <c r="V896" s="92">
        <f>IF(H896=7,0,IF(H896=8,0,IF(H896=9,0,M896*【積算根拠及び契約単価】!$R$23)))</f>
        <v>0</v>
      </c>
      <c r="W896" s="93"/>
      <c r="X896" s="94"/>
      <c r="Y896" s="66">
        <f t="shared" si="31"/>
        <v>0</v>
      </c>
      <c r="Z896" s="66"/>
      <c r="AA896" s="66"/>
      <c r="AB896" s="66"/>
    </row>
    <row r="897" spans="1:28" ht="15" customHeight="1" x14ac:dyDescent="0.15">
      <c r="A897" s="30"/>
      <c r="B897" s="30"/>
      <c r="C897" s="1"/>
      <c r="D897" s="30"/>
      <c r="E897" s="55" t="s">
        <v>31</v>
      </c>
      <c r="F897" s="56"/>
      <c r="G897" s="57"/>
      <c r="H897" s="95">
        <v>1</v>
      </c>
      <c r="I897" s="96"/>
      <c r="J897" s="62">
        <v>52</v>
      </c>
      <c r="K897" s="63"/>
      <c r="L897" s="64"/>
      <c r="M897" s="62">
        <v>261</v>
      </c>
      <c r="N897" s="63"/>
      <c r="O897" s="64"/>
      <c r="P897" s="92">
        <f>J897*【積算根拠及び契約単価】!$R$21</f>
        <v>0</v>
      </c>
      <c r="Q897" s="93"/>
      <c r="R897" s="94"/>
      <c r="S897" s="92">
        <f>IF(H897=7,M897*【積算根拠及び契約単価】!$R$22,IF(H897=8,M897*【積算根拠及び契約単価】!$R$22,IF(H897=9,M897*【積算根拠及び契約単価】!$R$22,0)))</f>
        <v>0</v>
      </c>
      <c r="T897" s="93"/>
      <c r="U897" s="94"/>
      <c r="V897" s="92">
        <f>IF(H897=7,0,IF(H897=8,0,IF(H897=9,0,M897*【積算根拠及び契約単価】!$R$23)))</f>
        <v>0</v>
      </c>
      <c r="W897" s="93"/>
      <c r="X897" s="94"/>
      <c r="Y897" s="66">
        <f t="shared" si="31"/>
        <v>0</v>
      </c>
      <c r="Z897" s="66"/>
      <c r="AA897" s="66"/>
      <c r="AB897" s="66"/>
    </row>
    <row r="898" spans="1:28" ht="15" customHeight="1" x14ac:dyDescent="0.15">
      <c r="A898" s="30"/>
      <c r="B898" s="30"/>
      <c r="C898" s="1"/>
      <c r="D898" s="30"/>
      <c r="E898" s="55" t="s">
        <v>31</v>
      </c>
      <c r="F898" s="56"/>
      <c r="G898" s="57"/>
      <c r="H898" s="95">
        <v>2</v>
      </c>
      <c r="I898" s="96"/>
      <c r="J898" s="62">
        <v>52</v>
      </c>
      <c r="K898" s="63"/>
      <c r="L898" s="64"/>
      <c r="M898" s="62">
        <v>210</v>
      </c>
      <c r="N898" s="63"/>
      <c r="O898" s="64"/>
      <c r="P898" s="92">
        <f>J898*【積算根拠及び契約単価】!$R$21</f>
        <v>0</v>
      </c>
      <c r="Q898" s="93"/>
      <c r="R898" s="94"/>
      <c r="S898" s="92">
        <f>IF(H898=7,M898*【積算根拠及び契約単価】!$R$22,IF(H898=8,M898*【積算根拠及び契約単価】!$R$22,IF(H898=9,M898*【積算根拠及び契約単価】!$R$22,0)))</f>
        <v>0</v>
      </c>
      <c r="T898" s="93"/>
      <c r="U898" s="94"/>
      <c r="V898" s="92">
        <f>IF(H898=7,0,IF(H898=8,0,IF(H898=9,0,M898*【積算根拠及び契約単価】!$R$23)))</f>
        <v>0</v>
      </c>
      <c r="W898" s="93"/>
      <c r="X898" s="94"/>
      <c r="Y898" s="66">
        <f t="shared" si="31"/>
        <v>0</v>
      </c>
      <c r="Z898" s="66"/>
      <c r="AA898" s="66"/>
      <c r="AB898" s="66"/>
    </row>
    <row r="899" spans="1:28" ht="15" customHeight="1" x14ac:dyDescent="0.15">
      <c r="A899" s="30"/>
      <c r="B899" s="30"/>
      <c r="C899" s="1"/>
      <c r="D899" s="30"/>
      <c r="E899" s="55" t="s">
        <v>31</v>
      </c>
      <c r="F899" s="56"/>
      <c r="G899" s="57"/>
      <c r="H899" s="95">
        <v>3</v>
      </c>
      <c r="I899" s="96"/>
      <c r="J899" s="62">
        <v>52</v>
      </c>
      <c r="K899" s="63"/>
      <c r="L899" s="64"/>
      <c r="M899" s="62">
        <v>204</v>
      </c>
      <c r="N899" s="63"/>
      <c r="O899" s="64"/>
      <c r="P899" s="92">
        <f>J899*【積算根拠及び契約単価】!$R$21</f>
        <v>0</v>
      </c>
      <c r="Q899" s="93"/>
      <c r="R899" s="94"/>
      <c r="S899" s="92">
        <f>IF(H899=7,M899*【積算根拠及び契約単価】!$R$22,IF(H899=8,M899*【積算根拠及び契約単価】!$R$22,IF(H899=9,M899*【積算根拠及び契約単価】!$R$22,0)))</f>
        <v>0</v>
      </c>
      <c r="T899" s="93"/>
      <c r="U899" s="94"/>
      <c r="V899" s="92">
        <f>IF(H899=7,0,IF(H899=8,0,IF(H899=9,0,M899*【積算根拠及び契約単価】!$R$23)))</f>
        <v>0</v>
      </c>
      <c r="W899" s="93"/>
      <c r="X899" s="94"/>
      <c r="Y899" s="66">
        <f t="shared" si="31"/>
        <v>0</v>
      </c>
      <c r="Z899" s="66"/>
      <c r="AA899" s="66"/>
      <c r="AB899" s="66"/>
    </row>
    <row r="900" spans="1:28" ht="15" customHeight="1" x14ac:dyDescent="0.15">
      <c r="A900" s="30"/>
      <c r="B900" s="30"/>
      <c r="C900" s="1"/>
      <c r="D900" s="30"/>
      <c r="E900" s="30"/>
      <c r="F900" s="3"/>
    </row>
    <row r="901" spans="1:28" ht="15" customHeight="1" x14ac:dyDescent="0.15">
      <c r="A901" s="30"/>
      <c r="B901" s="30"/>
      <c r="C901" s="1"/>
      <c r="D901" s="30"/>
      <c r="E901" s="30"/>
      <c r="F901" s="3"/>
      <c r="S901" s="62" t="s">
        <v>32</v>
      </c>
      <c r="T901" s="63"/>
      <c r="U901" s="63"/>
      <c r="V901" s="63"/>
      <c r="W901" s="63"/>
      <c r="X901" s="64"/>
      <c r="Y901" s="66">
        <f t="shared" ref="Y901" si="32">SUM(Y876:AB899)</f>
        <v>0</v>
      </c>
      <c r="Z901" s="66"/>
      <c r="AA901" s="66"/>
      <c r="AB901" s="66"/>
    </row>
    <row r="902" spans="1:28" ht="15" customHeight="1" x14ac:dyDescent="0.15">
      <c r="A902" s="30"/>
      <c r="B902" s="30"/>
      <c r="C902" s="1"/>
      <c r="D902" s="30"/>
      <c r="E902" s="30"/>
      <c r="F902" s="3"/>
    </row>
    <row r="903" spans="1:28" s="20" customFormat="1" ht="15" customHeight="1" x14ac:dyDescent="0.15">
      <c r="A903" s="35"/>
      <c r="B903" s="35"/>
      <c r="C903" s="35"/>
      <c r="D903" s="35"/>
      <c r="E903" s="35" t="s">
        <v>240</v>
      </c>
      <c r="F903" s="22"/>
    </row>
    <row r="904" spans="1:28" s="20" customFormat="1" ht="15" customHeight="1" x14ac:dyDescent="0.15">
      <c r="A904" s="35"/>
      <c r="B904" s="35"/>
      <c r="C904" s="35"/>
      <c r="D904" s="35"/>
      <c r="E904" s="35" t="s">
        <v>245</v>
      </c>
      <c r="F904" s="22"/>
    </row>
    <row r="905" spans="1:28" s="20" customFormat="1" ht="15" customHeight="1" x14ac:dyDescent="0.15">
      <c r="A905" s="35"/>
      <c r="B905" s="35"/>
      <c r="C905" s="35"/>
      <c r="D905" s="35"/>
      <c r="E905" s="35" t="s">
        <v>246</v>
      </c>
      <c r="F905" s="22"/>
    </row>
    <row r="906" spans="1:28" s="36" customFormat="1" ht="15" customHeight="1" x14ac:dyDescent="0.15">
      <c r="A906" s="34"/>
      <c r="B906" s="34"/>
      <c r="C906" s="34"/>
      <c r="D906" s="34"/>
      <c r="E906" s="34" t="s">
        <v>33</v>
      </c>
      <c r="F906" s="3"/>
    </row>
    <row r="907" spans="1:28" s="36" customFormat="1" ht="15" customHeight="1" x14ac:dyDescent="0.15">
      <c r="A907" s="34"/>
      <c r="B907" s="34"/>
      <c r="C907" s="34"/>
      <c r="D907" s="34"/>
      <c r="E907" s="34" t="s">
        <v>255</v>
      </c>
      <c r="F907" s="3"/>
    </row>
    <row r="908" spans="1:28" s="36" customFormat="1" ht="15" customHeight="1" x14ac:dyDescent="0.15">
      <c r="A908" s="34"/>
      <c r="B908" s="34"/>
      <c r="C908" s="34"/>
      <c r="D908" s="34"/>
      <c r="E908" s="34" t="s">
        <v>253</v>
      </c>
      <c r="F908" s="3"/>
    </row>
    <row r="909" spans="1:28" s="36" customFormat="1" ht="15" customHeight="1" x14ac:dyDescent="0.15">
      <c r="A909" s="34"/>
      <c r="B909" s="34"/>
      <c r="C909" s="34"/>
      <c r="D909" s="34"/>
      <c r="E909" s="34" t="s">
        <v>254</v>
      </c>
      <c r="F909" s="3"/>
    </row>
    <row r="910" spans="1:28" s="36" customFormat="1" ht="15" customHeight="1" x14ac:dyDescent="0.15">
      <c r="A910" s="34"/>
      <c r="B910" s="34"/>
      <c r="C910" s="34"/>
      <c r="E910" s="34" t="s">
        <v>133</v>
      </c>
      <c r="F910" s="3"/>
    </row>
    <row r="911" spans="1:28" s="36" customFormat="1" ht="15" customHeight="1" x14ac:dyDescent="0.15">
      <c r="A911" s="34"/>
      <c r="B911" s="34"/>
      <c r="C911" s="34"/>
      <c r="E911" s="36" t="s">
        <v>134</v>
      </c>
      <c r="F911" s="8"/>
    </row>
    <row r="912" spans="1:28" s="36" customFormat="1" ht="15" customHeight="1" x14ac:dyDescent="0.15">
      <c r="A912" s="34"/>
      <c r="B912" s="34"/>
      <c r="C912" s="34"/>
      <c r="E912" s="36" t="s">
        <v>135</v>
      </c>
      <c r="F912" s="8"/>
    </row>
    <row r="913" spans="1:28" s="36" customFormat="1" ht="15" customHeight="1" x14ac:dyDescent="0.15">
      <c r="A913" s="34"/>
      <c r="B913" s="34"/>
      <c r="C913" s="34"/>
      <c r="E913" s="36" t="s">
        <v>136</v>
      </c>
      <c r="F913" s="8"/>
    </row>
    <row r="914" spans="1:28" s="36" customFormat="1" ht="15" customHeight="1" x14ac:dyDescent="0.15">
      <c r="A914" s="34"/>
      <c r="B914" s="34"/>
      <c r="C914" s="34"/>
      <c r="E914" s="36" t="s">
        <v>137</v>
      </c>
      <c r="F914" s="8"/>
    </row>
    <row r="915" spans="1:28" s="36" customFormat="1" ht="15" customHeight="1" x14ac:dyDescent="0.15">
      <c r="A915" s="34"/>
      <c r="B915" s="34"/>
      <c r="C915" s="34"/>
      <c r="E915" s="20" t="s">
        <v>251</v>
      </c>
      <c r="F915" s="8"/>
    </row>
    <row r="916" spans="1:28" s="36" customFormat="1" ht="15" customHeight="1" x14ac:dyDescent="0.15">
      <c r="A916" s="34"/>
      <c r="B916" s="34"/>
      <c r="C916" s="34"/>
      <c r="D916" s="34"/>
      <c r="E916" s="35" t="s">
        <v>252</v>
      </c>
      <c r="F916" s="3"/>
    </row>
    <row r="917" spans="1:28" s="36" customFormat="1" ht="15" customHeight="1" x14ac:dyDescent="0.15">
      <c r="A917" s="34"/>
      <c r="B917" s="34"/>
      <c r="C917" s="34"/>
      <c r="D917" s="34"/>
      <c r="E917" s="35" t="s">
        <v>274</v>
      </c>
      <c r="F917" s="3"/>
    </row>
    <row r="918" spans="1:28" ht="15" customHeight="1" x14ac:dyDescent="0.15">
      <c r="A918" s="30"/>
      <c r="B918" s="30"/>
      <c r="C918" s="1"/>
      <c r="D918" s="30"/>
      <c r="E918" s="30"/>
      <c r="F918" s="3"/>
    </row>
    <row r="919" spans="1:28" ht="15" customHeight="1" x14ac:dyDescent="0.15">
      <c r="A919" s="30"/>
      <c r="B919" s="30"/>
      <c r="C919" s="1"/>
    </row>
    <row r="920" spans="1:28" ht="15" customHeight="1" x14ac:dyDescent="0.15">
      <c r="A920" s="30"/>
      <c r="B920" s="30"/>
      <c r="C920" s="1"/>
      <c r="D920" s="31" t="s">
        <v>126</v>
      </c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</row>
    <row r="921" spans="1:28" ht="15" customHeight="1" x14ac:dyDescent="0.15">
      <c r="A921" s="30"/>
      <c r="B921" s="30"/>
      <c r="C921" s="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</row>
    <row r="922" spans="1:28" ht="15" customHeight="1" x14ac:dyDescent="0.15">
      <c r="A922" s="30"/>
      <c r="B922" s="30"/>
      <c r="C922" s="1"/>
      <c r="D922" s="30"/>
      <c r="E922" s="30"/>
      <c r="F922" s="3"/>
    </row>
    <row r="923" spans="1:28" ht="15" customHeight="1" x14ac:dyDescent="0.15">
      <c r="A923" s="30"/>
      <c r="B923" s="30"/>
      <c r="C923" s="1"/>
      <c r="D923" s="30"/>
      <c r="E923" s="37" t="s">
        <v>127</v>
      </c>
      <c r="F923" s="37"/>
      <c r="G923" s="37"/>
      <c r="H923" s="5" t="s">
        <v>128</v>
      </c>
      <c r="I923" s="103" t="s">
        <v>157</v>
      </c>
      <c r="J923" s="103"/>
      <c r="K923" s="103"/>
    </row>
    <row r="924" spans="1:28" ht="15" customHeight="1" x14ac:dyDescent="0.15">
      <c r="A924" s="30"/>
      <c r="B924" s="30"/>
      <c r="C924" s="1"/>
      <c r="D924" s="30"/>
      <c r="E924" s="37" t="s">
        <v>4</v>
      </c>
      <c r="F924" s="37"/>
      <c r="G924" s="37"/>
      <c r="H924" s="5" t="s">
        <v>128</v>
      </c>
      <c r="I924" s="122" t="s">
        <v>116</v>
      </c>
      <c r="J924" s="122"/>
      <c r="K924" s="122"/>
      <c r="L924" s="122"/>
      <c r="M924" s="122"/>
      <c r="N924" s="122"/>
      <c r="O924" s="122"/>
      <c r="P924" s="122"/>
    </row>
    <row r="925" spans="1:28" ht="15" customHeight="1" x14ac:dyDescent="0.15">
      <c r="A925" s="30"/>
      <c r="B925" s="30"/>
      <c r="C925" s="1"/>
      <c r="D925" s="30"/>
      <c r="E925" s="37" t="s">
        <v>6</v>
      </c>
      <c r="F925" s="37"/>
      <c r="G925" s="37"/>
      <c r="H925" s="5" t="s">
        <v>128</v>
      </c>
      <c r="I925" s="122" t="s">
        <v>130</v>
      </c>
      <c r="J925" s="122"/>
      <c r="K925" s="122"/>
      <c r="L925" s="122"/>
      <c r="M925" s="122"/>
      <c r="N925" s="122"/>
      <c r="O925" s="122"/>
      <c r="P925" s="122"/>
    </row>
    <row r="926" spans="1:28" ht="15" customHeight="1" x14ac:dyDescent="0.15">
      <c r="A926" s="30"/>
      <c r="B926" s="30"/>
      <c r="C926" s="1"/>
      <c r="D926" s="30"/>
      <c r="E926" s="30"/>
      <c r="F926" s="30"/>
      <c r="G926" s="5"/>
    </row>
    <row r="927" spans="1:28" ht="15" customHeight="1" x14ac:dyDescent="0.15">
      <c r="A927" s="30"/>
      <c r="B927" s="30"/>
      <c r="C927" s="1"/>
      <c r="D927" s="30"/>
      <c r="E927" s="104" t="s">
        <v>8</v>
      </c>
      <c r="F927" s="105"/>
      <c r="G927" s="105"/>
      <c r="H927" s="105"/>
      <c r="I927" s="106"/>
      <c r="J927" s="113" t="s">
        <v>131</v>
      </c>
      <c r="K927" s="114"/>
      <c r="L927" s="115"/>
      <c r="M927" s="113" t="s">
        <v>9</v>
      </c>
      <c r="N927" s="114"/>
      <c r="O927" s="115"/>
      <c r="P927" s="113" t="s">
        <v>132</v>
      </c>
      <c r="Q927" s="114"/>
      <c r="R927" s="115"/>
      <c r="S927" s="62" t="s">
        <v>11</v>
      </c>
      <c r="T927" s="63"/>
      <c r="U927" s="63"/>
      <c r="V927" s="63"/>
      <c r="W927" s="63"/>
      <c r="X927" s="64"/>
      <c r="Y927" s="40" t="s">
        <v>12</v>
      </c>
      <c r="Z927" s="40"/>
      <c r="AA927" s="40"/>
      <c r="AB927" s="40"/>
    </row>
    <row r="928" spans="1:28" ht="15" customHeight="1" x14ac:dyDescent="0.15">
      <c r="A928" s="30"/>
      <c r="B928" s="30"/>
      <c r="C928" s="1"/>
      <c r="D928" s="30"/>
      <c r="E928" s="107"/>
      <c r="F928" s="108"/>
      <c r="G928" s="108"/>
      <c r="H928" s="108"/>
      <c r="I928" s="109"/>
      <c r="J928" s="116"/>
      <c r="K928" s="117"/>
      <c r="L928" s="118"/>
      <c r="M928" s="116"/>
      <c r="N928" s="117"/>
      <c r="O928" s="118"/>
      <c r="P928" s="116"/>
      <c r="Q928" s="117"/>
      <c r="R928" s="118"/>
      <c r="S928" s="97" t="s">
        <v>46</v>
      </c>
      <c r="T928" s="98"/>
      <c r="U928" s="99"/>
      <c r="V928" s="97" t="s">
        <v>50</v>
      </c>
      <c r="W928" s="98"/>
      <c r="X928" s="99"/>
      <c r="Y928" s="40"/>
      <c r="Z928" s="40"/>
      <c r="AA928" s="40"/>
      <c r="AB928" s="40"/>
    </row>
    <row r="929" spans="1:29" ht="15" customHeight="1" x14ac:dyDescent="0.15">
      <c r="A929" s="30"/>
      <c r="B929" s="30"/>
      <c r="C929" s="1"/>
      <c r="D929" s="30"/>
      <c r="E929" s="110"/>
      <c r="F929" s="111"/>
      <c r="G929" s="111"/>
      <c r="H929" s="111"/>
      <c r="I929" s="112"/>
      <c r="J929" s="119"/>
      <c r="K929" s="120"/>
      <c r="L929" s="121"/>
      <c r="M929" s="119"/>
      <c r="N929" s="120"/>
      <c r="O929" s="121"/>
      <c r="P929" s="119"/>
      <c r="Q929" s="120"/>
      <c r="R929" s="121"/>
      <c r="S929" s="100"/>
      <c r="T929" s="101"/>
      <c r="U929" s="102"/>
      <c r="V929" s="100"/>
      <c r="W929" s="101"/>
      <c r="X929" s="102"/>
      <c r="Y929" s="40"/>
      <c r="Z929" s="40"/>
      <c r="AA929" s="40"/>
      <c r="AB929" s="40"/>
    </row>
    <row r="930" spans="1:29" ht="15" customHeight="1" x14ac:dyDescent="0.15">
      <c r="A930" s="30"/>
      <c r="B930" s="30"/>
      <c r="C930" s="1"/>
      <c r="D930" s="30"/>
      <c r="E930" s="55" t="s">
        <v>16</v>
      </c>
      <c r="F930" s="56"/>
      <c r="G930" s="57"/>
      <c r="H930" s="95">
        <v>4</v>
      </c>
      <c r="I930" s="96"/>
      <c r="J930" s="62">
        <v>16</v>
      </c>
      <c r="K930" s="63"/>
      <c r="L930" s="64"/>
      <c r="M930" s="62">
        <v>49</v>
      </c>
      <c r="N930" s="63"/>
      <c r="O930" s="64"/>
      <c r="P930" s="92">
        <f>J930*【積算根拠及び契約単価】!$R$21</f>
        <v>0</v>
      </c>
      <c r="Q930" s="93"/>
      <c r="R930" s="94"/>
      <c r="S930" s="92">
        <f>IF(H930=7,M930*【積算根拠及び契約単価】!$R$22,IF(H930=8,M930*【積算根拠及び契約単価】!$R$22,IF(H930=9,M930*【積算根拠及び契約単価】!$R$22,0)))</f>
        <v>0</v>
      </c>
      <c r="T930" s="93"/>
      <c r="U930" s="94"/>
      <c r="V930" s="92">
        <f>IF(H930=7,0,IF(H930=8,0,IF(H930=9,0,M930*【積算根拠及び契約単価】!$R$23)))</f>
        <v>0</v>
      </c>
      <c r="W930" s="93"/>
      <c r="X930" s="94"/>
      <c r="Y930" s="66">
        <f t="shared" ref="Y930:Y953" si="33">ROUNDDOWN(P930+S930+V930,0)</f>
        <v>0</v>
      </c>
      <c r="Z930" s="66"/>
      <c r="AA930" s="66"/>
      <c r="AB930" s="66"/>
      <c r="AC930" s="7"/>
    </row>
    <row r="931" spans="1:29" ht="15" customHeight="1" x14ac:dyDescent="0.15">
      <c r="A931" s="30"/>
      <c r="B931" s="30"/>
      <c r="C931" s="1"/>
      <c r="D931" s="30"/>
      <c r="E931" s="55" t="s">
        <v>16</v>
      </c>
      <c r="F931" s="56"/>
      <c r="G931" s="57"/>
      <c r="H931" s="95">
        <v>5</v>
      </c>
      <c r="I931" s="96"/>
      <c r="J931" s="62">
        <v>16</v>
      </c>
      <c r="K931" s="63"/>
      <c r="L931" s="64"/>
      <c r="M931" s="62">
        <v>52</v>
      </c>
      <c r="N931" s="63"/>
      <c r="O931" s="64"/>
      <c r="P931" s="92">
        <f>J931*【積算根拠及び契約単価】!$R$21</f>
        <v>0</v>
      </c>
      <c r="Q931" s="93"/>
      <c r="R931" s="94"/>
      <c r="S931" s="92">
        <f>IF(H931=7,M931*【積算根拠及び契約単価】!$R$22,IF(H931=8,M931*【積算根拠及び契約単価】!$R$22,IF(H931=9,M931*【積算根拠及び契約単価】!$R$22,0)))</f>
        <v>0</v>
      </c>
      <c r="T931" s="93"/>
      <c r="U931" s="94"/>
      <c r="V931" s="92">
        <f>IF(H931=7,0,IF(H931=8,0,IF(H931=9,0,M931*【積算根拠及び契約単価】!$R$23)))</f>
        <v>0</v>
      </c>
      <c r="W931" s="93"/>
      <c r="X931" s="94"/>
      <c r="Y931" s="66">
        <f t="shared" si="33"/>
        <v>0</v>
      </c>
      <c r="Z931" s="66"/>
      <c r="AA931" s="66"/>
      <c r="AB931" s="66"/>
    </row>
    <row r="932" spans="1:29" ht="15" customHeight="1" x14ac:dyDescent="0.15">
      <c r="A932" s="30"/>
      <c r="B932" s="30"/>
      <c r="C932" s="1"/>
      <c r="D932" s="30"/>
      <c r="E932" s="55" t="s">
        <v>16</v>
      </c>
      <c r="F932" s="56"/>
      <c r="G932" s="57"/>
      <c r="H932" s="95">
        <v>6</v>
      </c>
      <c r="I932" s="96"/>
      <c r="J932" s="62">
        <v>16</v>
      </c>
      <c r="K932" s="63"/>
      <c r="L932" s="64"/>
      <c r="M932" s="62">
        <v>44</v>
      </c>
      <c r="N932" s="63"/>
      <c r="O932" s="64"/>
      <c r="P932" s="92">
        <f>J932*【積算根拠及び契約単価】!$R$21</f>
        <v>0</v>
      </c>
      <c r="Q932" s="93"/>
      <c r="R932" s="94"/>
      <c r="S932" s="92">
        <f>IF(H932=7,M932*【積算根拠及び契約単価】!$R$22,IF(H932=8,M932*【積算根拠及び契約単価】!$R$22,IF(H932=9,M932*【積算根拠及び契約単価】!$R$22,0)))</f>
        <v>0</v>
      </c>
      <c r="T932" s="93"/>
      <c r="U932" s="94"/>
      <c r="V932" s="92">
        <f>IF(H932=7,0,IF(H932=8,0,IF(H932=9,0,M932*【積算根拠及び契約単価】!$R$23)))</f>
        <v>0</v>
      </c>
      <c r="W932" s="93"/>
      <c r="X932" s="94"/>
      <c r="Y932" s="66">
        <f t="shared" si="33"/>
        <v>0</v>
      </c>
      <c r="Z932" s="66"/>
      <c r="AA932" s="66"/>
      <c r="AB932" s="66"/>
    </row>
    <row r="933" spans="1:29" ht="15" customHeight="1" x14ac:dyDescent="0.15">
      <c r="A933" s="30"/>
      <c r="B933" s="30"/>
      <c r="C933" s="1"/>
      <c r="D933" s="30"/>
      <c r="E933" s="55" t="s">
        <v>16</v>
      </c>
      <c r="F933" s="56"/>
      <c r="G933" s="57"/>
      <c r="H933" s="95">
        <v>7</v>
      </c>
      <c r="I933" s="96"/>
      <c r="J933" s="62">
        <v>16</v>
      </c>
      <c r="K933" s="63"/>
      <c r="L933" s="64"/>
      <c r="M933" s="62">
        <v>47</v>
      </c>
      <c r="N933" s="63"/>
      <c r="O933" s="64"/>
      <c r="P933" s="92">
        <f>J933*【積算根拠及び契約単価】!$R$21</f>
        <v>0</v>
      </c>
      <c r="Q933" s="93"/>
      <c r="R933" s="94"/>
      <c r="S933" s="92">
        <f>IF(H933=7,M933*【積算根拠及び契約単価】!$R$22,IF(H933=8,M933*【積算根拠及び契約単価】!$R$22,IF(H933=9,M933*【積算根拠及び契約単価】!$R$22,0)))</f>
        <v>0</v>
      </c>
      <c r="T933" s="93"/>
      <c r="U933" s="94"/>
      <c r="V933" s="92">
        <f>IF(H933=7,0,IF(H933=8,0,IF(H933=9,0,M933*【積算根拠及び契約単価】!$R$23)))</f>
        <v>0</v>
      </c>
      <c r="W933" s="93"/>
      <c r="X933" s="94"/>
      <c r="Y933" s="66">
        <f t="shared" si="33"/>
        <v>0</v>
      </c>
      <c r="Z933" s="66"/>
      <c r="AA933" s="66"/>
      <c r="AB933" s="66"/>
    </row>
    <row r="934" spans="1:29" ht="15" customHeight="1" x14ac:dyDescent="0.15">
      <c r="A934" s="30"/>
      <c r="B934" s="30"/>
      <c r="C934" s="1"/>
      <c r="D934" s="30"/>
      <c r="E934" s="55" t="s">
        <v>16</v>
      </c>
      <c r="F934" s="56"/>
      <c r="G934" s="57"/>
      <c r="H934" s="95">
        <v>8</v>
      </c>
      <c r="I934" s="96"/>
      <c r="J934" s="62">
        <v>16</v>
      </c>
      <c r="K934" s="63"/>
      <c r="L934" s="64"/>
      <c r="M934" s="62">
        <v>49</v>
      </c>
      <c r="N934" s="63"/>
      <c r="O934" s="64"/>
      <c r="P934" s="92">
        <f>J934*【積算根拠及び契約単価】!$R$21</f>
        <v>0</v>
      </c>
      <c r="Q934" s="93"/>
      <c r="R934" s="94"/>
      <c r="S934" s="92">
        <f>IF(H934=7,M934*【積算根拠及び契約単価】!$R$22,IF(H934=8,M934*【積算根拠及び契約単価】!$R$22,IF(H934=9,M934*【積算根拠及び契約単価】!$R$22,0)))</f>
        <v>0</v>
      </c>
      <c r="T934" s="93"/>
      <c r="U934" s="94"/>
      <c r="V934" s="92">
        <f>IF(H934=7,0,IF(H934=8,0,IF(H934=9,0,M934*【積算根拠及び契約単価】!$R$23)))</f>
        <v>0</v>
      </c>
      <c r="W934" s="93"/>
      <c r="X934" s="94"/>
      <c r="Y934" s="66">
        <f t="shared" si="33"/>
        <v>0</v>
      </c>
      <c r="Z934" s="66"/>
      <c r="AA934" s="66"/>
      <c r="AB934" s="66"/>
    </row>
    <row r="935" spans="1:29" ht="15" customHeight="1" x14ac:dyDescent="0.15">
      <c r="A935" s="30"/>
      <c r="B935" s="30"/>
      <c r="C935" s="1"/>
      <c r="D935" s="30"/>
      <c r="E935" s="55" t="s">
        <v>16</v>
      </c>
      <c r="F935" s="56"/>
      <c r="G935" s="57"/>
      <c r="H935" s="95">
        <v>9</v>
      </c>
      <c r="I935" s="96"/>
      <c r="J935" s="62">
        <v>16</v>
      </c>
      <c r="K935" s="63"/>
      <c r="L935" s="64"/>
      <c r="M935" s="62">
        <v>49</v>
      </c>
      <c r="N935" s="63"/>
      <c r="O935" s="64"/>
      <c r="P935" s="92">
        <f>J935*【積算根拠及び契約単価】!$R$21</f>
        <v>0</v>
      </c>
      <c r="Q935" s="93"/>
      <c r="R935" s="94"/>
      <c r="S935" s="92">
        <f>IF(H935=7,M935*【積算根拠及び契約単価】!$R$22,IF(H935=8,M935*【積算根拠及び契約単価】!$R$22,IF(H935=9,M935*【積算根拠及び契約単価】!$R$22,0)))</f>
        <v>0</v>
      </c>
      <c r="T935" s="93"/>
      <c r="U935" s="94"/>
      <c r="V935" s="92">
        <f>IF(H935=7,0,IF(H935=8,0,IF(H935=9,0,M935*【積算根拠及び契約単価】!$R$23)))</f>
        <v>0</v>
      </c>
      <c r="W935" s="93"/>
      <c r="X935" s="94"/>
      <c r="Y935" s="66">
        <f t="shared" si="33"/>
        <v>0</v>
      </c>
      <c r="Z935" s="66"/>
      <c r="AA935" s="66"/>
      <c r="AB935" s="66"/>
    </row>
    <row r="936" spans="1:29" ht="15" customHeight="1" x14ac:dyDescent="0.15">
      <c r="A936" s="30"/>
      <c r="B936" s="30"/>
      <c r="C936" s="1"/>
      <c r="E936" s="55" t="s">
        <v>16</v>
      </c>
      <c r="F936" s="56"/>
      <c r="G936" s="57"/>
      <c r="H936" s="95">
        <v>10</v>
      </c>
      <c r="I936" s="96"/>
      <c r="J936" s="62">
        <v>16</v>
      </c>
      <c r="K936" s="63"/>
      <c r="L936" s="64"/>
      <c r="M936" s="62">
        <v>52</v>
      </c>
      <c r="N936" s="63"/>
      <c r="O936" s="64"/>
      <c r="P936" s="92">
        <f>J936*【積算根拠及び契約単価】!$R$21</f>
        <v>0</v>
      </c>
      <c r="Q936" s="93"/>
      <c r="R936" s="94"/>
      <c r="S936" s="92">
        <f>IF(H936=7,M936*【積算根拠及び契約単価】!$R$22,IF(H936=8,M936*【積算根拠及び契約単価】!$R$22,IF(H936=9,M936*【積算根拠及び契約単価】!$R$22,0)))</f>
        <v>0</v>
      </c>
      <c r="T936" s="93"/>
      <c r="U936" s="94"/>
      <c r="V936" s="92">
        <f>IF(H936=7,0,IF(H936=8,0,IF(H936=9,0,M936*【積算根拠及び契約単価】!$R$23)))</f>
        <v>0</v>
      </c>
      <c r="W936" s="93"/>
      <c r="X936" s="94"/>
      <c r="Y936" s="66">
        <f t="shared" si="33"/>
        <v>0</v>
      </c>
      <c r="Z936" s="66"/>
      <c r="AA936" s="66"/>
      <c r="AB936" s="66"/>
    </row>
    <row r="937" spans="1:29" ht="15" customHeight="1" x14ac:dyDescent="0.15">
      <c r="A937" s="30"/>
      <c r="B937" s="30"/>
      <c r="C937" s="1"/>
      <c r="E937" s="55" t="s">
        <v>16</v>
      </c>
      <c r="F937" s="56"/>
      <c r="G937" s="57"/>
      <c r="H937" s="95">
        <v>11</v>
      </c>
      <c r="I937" s="96"/>
      <c r="J937" s="62">
        <v>16</v>
      </c>
      <c r="K937" s="63"/>
      <c r="L937" s="64"/>
      <c r="M937" s="62">
        <v>45</v>
      </c>
      <c r="N937" s="63"/>
      <c r="O937" s="64"/>
      <c r="P937" s="92">
        <f>J937*【積算根拠及び契約単価】!$R$21</f>
        <v>0</v>
      </c>
      <c r="Q937" s="93"/>
      <c r="R937" s="94"/>
      <c r="S937" s="92">
        <f>IF(H937=7,M937*【積算根拠及び契約単価】!$R$22,IF(H937=8,M937*【積算根拠及び契約単価】!$R$22,IF(H937=9,M937*【積算根拠及び契約単価】!$R$22,0)))</f>
        <v>0</v>
      </c>
      <c r="T937" s="93"/>
      <c r="U937" s="94"/>
      <c r="V937" s="92">
        <f>IF(H937=7,0,IF(H937=8,0,IF(H937=9,0,M937*【積算根拠及び契約単価】!$R$23)))</f>
        <v>0</v>
      </c>
      <c r="W937" s="93"/>
      <c r="X937" s="94"/>
      <c r="Y937" s="66">
        <f t="shared" si="33"/>
        <v>0</v>
      </c>
      <c r="Z937" s="66"/>
      <c r="AA937" s="66"/>
      <c r="AB937" s="66"/>
    </row>
    <row r="938" spans="1:29" ht="15" customHeight="1" x14ac:dyDescent="0.15">
      <c r="A938" s="30"/>
      <c r="B938" s="30"/>
      <c r="C938" s="1"/>
      <c r="E938" s="55" t="s">
        <v>16</v>
      </c>
      <c r="F938" s="56"/>
      <c r="G938" s="57"/>
      <c r="H938" s="95">
        <v>12</v>
      </c>
      <c r="I938" s="96"/>
      <c r="J938" s="62">
        <v>16</v>
      </c>
      <c r="K938" s="63"/>
      <c r="L938" s="64"/>
      <c r="M938" s="62">
        <v>45</v>
      </c>
      <c r="N938" s="63"/>
      <c r="O938" s="64"/>
      <c r="P938" s="92">
        <f>J938*【積算根拠及び契約単価】!$R$21</f>
        <v>0</v>
      </c>
      <c r="Q938" s="93"/>
      <c r="R938" s="94"/>
      <c r="S938" s="92">
        <f>IF(H938=7,M938*【積算根拠及び契約単価】!$R$22,IF(H938=8,M938*【積算根拠及び契約単価】!$R$22,IF(H938=9,M938*【積算根拠及び契約単価】!$R$22,0)))</f>
        <v>0</v>
      </c>
      <c r="T938" s="93"/>
      <c r="U938" s="94"/>
      <c r="V938" s="92">
        <f>IF(H938=7,0,IF(H938=8,0,IF(H938=9,0,M938*【積算根拠及び契約単価】!$R$23)))</f>
        <v>0</v>
      </c>
      <c r="W938" s="93"/>
      <c r="X938" s="94"/>
      <c r="Y938" s="66">
        <f t="shared" si="33"/>
        <v>0</v>
      </c>
      <c r="Z938" s="66"/>
      <c r="AA938" s="66"/>
      <c r="AB938" s="66"/>
    </row>
    <row r="939" spans="1:29" ht="15" customHeight="1" x14ac:dyDescent="0.15">
      <c r="A939" s="30"/>
      <c r="B939" s="30"/>
      <c r="C939" s="1"/>
      <c r="E939" s="55" t="s">
        <v>26</v>
      </c>
      <c r="F939" s="56"/>
      <c r="G939" s="57"/>
      <c r="H939" s="95">
        <v>1</v>
      </c>
      <c r="I939" s="96"/>
      <c r="J939" s="62">
        <v>16</v>
      </c>
      <c r="K939" s="63"/>
      <c r="L939" s="64"/>
      <c r="M939" s="62">
        <v>54</v>
      </c>
      <c r="N939" s="63"/>
      <c r="O939" s="64"/>
      <c r="P939" s="92">
        <f>J939*【積算根拠及び契約単価】!$R$21</f>
        <v>0</v>
      </c>
      <c r="Q939" s="93"/>
      <c r="R939" s="94"/>
      <c r="S939" s="92">
        <f>IF(H939=7,M939*【積算根拠及び契約単価】!$R$22,IF(H939=8,M939*【積算根拠及び契約単価】!$R$22,IF(H939=9,M939*【積算根拠及び契約単価】!$R$22,0)))</f>
        <v>0</v>
      </c>
      <c r="T939" s="93"/>
      <c r="U939" s="94"/>
      <c r="V939" s="92">
        <f>IF(H939=7,0,IF(H939=8,0,IF(H939=9,0,M939*【積算根拠及び契約単価】!$R$23)))</f>
        <v>0</v>
      </c>
      <c r="W939" s="93"/>
      <c r="X939" s="94"/>
      <c r="Y939" s="66">
        <f t="shared" si="33"/>
        <v>0</v>
      </c>
      <c r="Z939" s="66"/>
      <c r="AA939" s="66"/>
      <c r="AB939" s="66"/>
    </row>
    <row r="940" spans="1:29" ht="15" customHeight="1" x14ac:dyDescent="0.15">
      <c r="A940" s="30"/>
      <c r="B940" s="30"/>
      <c r="C940" s="1"/>
      <c r="E940" s="55" t="s">
        <v>26</v>
      </c>
      <c r="F940" s="56"/>
      <c r="G940" s="57"/>
      <c r="H940" s="95">
        <v>2</v>
      </c>
      <c r="I940" s="96"/>
      <c r="J940" s="62">
        <v>16</v>
      </c>
      <c r="K940" s="63"/>
      <c r="L940" s="64"/>
      <c r="M940" s="62">
        <v>44</v>
      </c>
      <c r="N940" s="63"/>
      <c r="O940" s="64"/>
      <c r="P940" s="92">
        <f>J940*【積算根拠及び契約単価】!$R$21</f>
        <v>0</v>
      </c>
      <c r="Q940" s="93"/>
      <c r="R940" s="94"/>
      <c r="S940" s="92">
        <f>IF(H940=7,M940*【積算根拠及び契約単価】!$R$22,IF(H940=8,M940*【積算根拠及び契約単価】!$R$22,IF(H940=9,M940*【積算根拠及び契約単価】!$R$22,0)))</f>
        <v>0</v>
      </c>
      <c r="T940" s="93"/>
      <c r="U940" s="94"/>
      <c r="V940" s="92">
        <f>IF(H940=7,0,IF(H940=8,0,IF(H940=9,0,M940*【積算根拠及び契約単価】!$R$23)))</f>
        <v>0</v>
      </c>
      <c r="W940" s="93"/>
      <c r="X940" s="94"/>
      <c r="Y940" s="66">
        <f t="shared" si="33"/>
        <v>0</v>
      </c>
      <c r="Z940" s="66"/>
      <c r="AA940" s="66"/>
      <c r="AB940" s="66"/>
    </row>
    <row r="941" spans="1:29" ht="15" customHeight="1" x14ac:dyDescent="0.15">
      <c r="A941" s="30"/>
      <c r="B941" s="30"/>
      <c r="C941" s="1"/>
      <c r="E941" s="55" t="s">
        <v>26</v>
      </c>
      <c r="F941" s="56"/>
      <c r="G941" s="57"/>
      <c r="H941" s="95">
        <v>3</v>
      </c>
      <c r="I941" s="96"/>
      <c r="J941" s="62">
        <v>16</v>
      </c>
      <c r="K941" s="63"/>
      <c r="L941" s="64"/>
      <c r="M941" s="62">
        <v>44</v>
      </c>
      <c r="N941" s="63"/>
      <c r="O941" s="64"/>
      <c r="P941" s="92">
        <f>J941*【積算根拠及び契約単価】!$R$21</f>
        <v>0</v>
      </c>
      <c r="Q941" s="93"/>
      <c r="R941" s="94"/>
      <c r="S941" s="92">
        <f>IF(H941=7,M941*【積算根拠及び契約単価】!$R$22,IF(H941=8,M941*【積算根拠及び契約単価】!$R$22,IF(H941=9,M941*【積算根拠及び契約単価】!$R$22,0)))</f>
        <v>0</v>
      </c>
      <c r="T941" s="93"/>
      <c r="U941" s="94"/>
      <c r="V941" s="92">
        <f>IF(H941=7,0,IF(H941=8,0,IF(H941=9,0,M941*【積算根拠及び契約単価】!$R$23)))</f>
        <v>0</v>
      </c>
      <c r="W941" s="93"/>
      <c r="X941" s="94"/>
      <c r="Y941" s="66">
        <f t="shared" si="33"/>
        <v>0</v>
      </c>
      <c r="Z941" s="66"/>
      <c r="AA941" s="66"/>
      <c r="AB941" s="66"/>
    </row>
    <row r="942" spans="1:29" ht="15" customHeight="1" x14ac:dyDescent="0.15">
      <c r="A942" s="30"/>
      <c r="B942" s="30"/>
      <c r="C942" s="1"/>
      <c r="D942" s="30"/>
      <c r="E942" s="55" t="s">
        <v>26</v>
      </c>
      <c r="F942" s="56"/>
      <c r="G942" s="57"/>
      <c r="H942" s="95">
        <v>4</v>
      </c>
      <c r="I942" s="96"/>
      <c r="J942" s="62">
        <v>16</v>
      </c>
      <c r="K942" s="63"/>
      <c r="L942" s="64"/>
      <c r="M942" s="62">
        <v>52</v>
      </c>
      <c r="N942" s="63"/>
      <c r="O942" s="64"/>
      <c r="P942" s="92">
        <f>J942*【積算根拠及び契約単価】!$R$21</f>
        <v>0</v>
      </c>
      <c r="Q942" s="93"/>
      <c r="R942" s="94"/>
      <c r="S942" s="92">
        <f>IF(H942=7,M942*【積算根拠及び契約単価】!$R$22,IF(H942=8,M942*【積算根拠及び契約単価】!$R$22,IF(H942=9,M942*【積算根拠及び契約単価】!$R$22,0)))</f>
        <v>0</v>
      </c>
      <c r="T942" s="93"/>
      <c r="U942" s="94"/>
      <c r="V942" s="92">
        <f>IF(H942=7,0,IF(H942=8,0,IF(H942=9,0,M942*【積算根拠及び契約単価】!$R$23)))</f>
        <v>0</v>
      </c>
      <c r="W942" s="93"/>
      <c r="X942" s="94"/>
      <c r="Y942" s="66">
        <f t="shared" si="33"/>
        <v>0</v>
      </c>
      <c r="Z942" s="66"/>
      <c r="AA942" s="66"/>
      <c r="AB942" s="66"/>
    </row>
    <row r="943" spans="1:29" ht="15" customHeight="1" x14ac:dyDescent="0.15">
      <c r="A943" s="30"/>
      <c r="B943" s="30"/>
      <c r="C943" s="1"/>
      <c r="D943" s="30"/>
      <c r="E943" s="55" t="s">
        <v>26</v>
      </c>
      <c r="F943" s="56"/>
      <c r="G943" s="57"/>
      <c r="H943" s="95">
        <v>5</v>
      </c>
      <c r="I943" s="96"/>
      <c r="J943" s="62">
        <v>16</v>
      </c>
      <c r="K943" s="63"/>
      <c r="L943" s="64"/>
      <c r="M943" s="62">
        <v>49</v>
      </c>
      <c r="N943" s="63"/>
      <c r="O943" s="64"/>
      <c r="P943" s="92">
        <f>J943*【積算根拠及び契約単価】!$R$21</f>
        <v>0</v>
      </c>
      <c r="Q943" s="93"/>
      <c r="R943" s="94"/>
      <c r="S943" s="92">
        <f>IF(H943=7,M943*【積算根拠及び契約単価】!$R$22,IF(H943=8,M943*【積算根拠及び契約単価】!$R$22,IF(H943=9,M943*【積算根拠及び契約単価】!$R$22,0)))</f>
        <v>0</v>
      </c>
      <c r="T943" s="93"/>
      <c r="U943" s="94"/>
      <c r="V943" s="92">
        <f>IF(H943=7,0,IF(H943=8,0,IF(H943=9,0,M943*【積算根拠及び契約単価】!$R$23)))</f>
        <v>0</v>
      </c>
      <c r="W943" s="93"/>
      <c r="X943" s="94"/>
      <c r="Y943" s="66">
        <f t="shared" si="33"/>
        <v>0</v>
      </c>
      <c r="Z943" s="66"/>
      <c r="AA943" s="66"/>
      <c r="AB943" s="66"/>
    </row>
    <row r="944" spans="1:29" ht="15" customHeight="1" x14ac:dyDescent="0.15">
      <c r="A944" s="30"/>
      <c r="B944" s="30"/>
      <c r="C944" s="1"/>
      <c r="D944" s="30"/>
      <c r="E944" s="55" t="s">
        <v>26</v>
      </c>
      <c r="F944" s="56"/>
      <c r="G944" s="57"/>
      <c r="H944" s="95">
        <v>6</v>
      </c>
      <c r="I944" s="96"/>
      <c r="J944" s="62">
        <v>16</v>
      </c>
      <c r="K944" s="63"/>
      <c r="L944" s="64"/>
      <c r="M944" s="62">
        <v>44</v>
      </c>
      <c r="N944" s="63"/>
      <c r="O944" s="64"/>
      <c r="P944" s="92">
        <f>J944*【積算根拠及び契約単価】!$R$21</f>
        <v>0</v>
      </c>
      <c r="Q944" s="93"/>
      <c r="R944" s="94"/>
      <c r="S944" s="92">
        <f>IF(H944=7,M944*【積算根拠及び契約単価】!$R$22,IF(H944=8,M944*【積算根拠及び契約単価】!$R$22,IF(H944=9,M944*【積算根拠及び契約単価】!$R$22,0)))</f>
        <v>0</v>
      </c>
      <c r="T944" s="93"/>
      <c r="U944" s="94"/>
      <c r="V944" s="92">
        <f>IF(H944=7,0,IF(H944=8,0,IF(H944=9,0,M944*【積算根拠及び契約単価】!$R$23)))</f>
        <v>0</v>
      </c>
      <c r="W944" s="93"/>
      <c r="X944" s="94"/>
      <c r="Y944" s="66">
        <f t="shared" si="33"/>
        <v>0</v>
      </c>
      <c r="Z944" s="66"/>
      <c r="AA944" s="66"/>
      <c r="AB944" s="66"/>
    </row>
    <row r="945" spans="1:28" ht="15" customHeight="1" x14ac:dyDescent="0.15">
      <c r="A945" s="30"/>
      <c r="B945" s="30"/>
      <c r="C945" s="1"/>
      <c r="D945" s="30"/>
      <c r="E945" s="55" t="s">
        <v>26</v>
      </c>
      <c r="F945" s="56"/>
      <c r="G945" s="57"/>
      <c r="H945" s="95">
        <v>7</v>
      </c>
      <c r="I945" s="96"/>
      <c r="J945" s="62">
        <v>16</v>
      </c>
      <c r="K945" s="63"/>
      <c r="L945" s="64"/>
      <c r="M945" s="62">
        <v>51</v>
      </c>
      <c r="N945" s="63"/>
      <c r="O945" s="64"/>
      <c r="P945" s="92">
        <f>J945*【積算根拠及び契約単価】!$R$21</f>
        <v>0</v>
      </c>
      <c r="Q945" s="93"/>
      <c r="R945" s="94"/>
      <c r="S945" s="92">
        <f>IF(H945=7,M945*【積算根拠及び契約単価】!$R$22,IF(H945=8,M945*【積算根拠及び契約単価】!$R$22,IF(H945=9,M945*【積算根拠及び契約単価】!$R$22,0)))</f>
        <v>0</v>
      </c>
      <c r="T945" s="93"/>
      <c r="U945" s="94"/>
      <c r="V945" s="92">
        <f>IF(H945=7,0,IF(H945=8,0,IF(H945=9,0,M945*【積算根拠及び契約単価】!$R$23)))</f>
        <v>0</v>
      </c>
      <c r="W945" s="93"/>
      <c r="X945" s="94"/>
      <c r="Y945" s="123">
        <f t="shared" si="33"/>
        <v>0</v>
      </c>
      <c r="Z945" s="124"/>
      <c r="AA945" s="124"/>
      <c r="AB945" s="125"/>
    </row>
    <row r="946" spans="1:28" ht="15" customHeight="1" x14ac:dyDescent="0.15">
      <c r="A946" s="30"/>
      <c r="B946" s="30"/>
      <c r="C946" s="1"/>
      <c r="D946" s="30"/>
      <c r="E946" s="55" t="s">
        <v>26</v>
      </c>
      <c r="F946" s="56"/>
      <c r="G946" s="57"/>
      <c r="H946" s="95">
        <v>8</v>
      </c>
      <c r="I946" s="96"/>
      <c r="J946" s="62">
        <v>16</v>
      </c>
      <c r="K946" s="63"/>
      <c r="L946" s="64"/>
      <c r="M946" s="62">
        <v>46</v>
      </c>
      <c r="N946" s="63"/>
      <c r="O946" s="64"/>
      <c r="P946" s="92">
        <f>J946*【積算根拠及び契約単価】!$R$21</f>
        <v>0</v>
      </c>
      <c r="Q946" s="93"/>
      <c r="R946" s="94"/>
      <c r="S946" s="92">
        <f>IF(H946=7,M946*【積算根拠及び契約単価】!$R$22,IF(H946=8,M946*【積算根拠及び契約単価】!$R$22,IF(H946=9,M946*【積算根拠及び契約単価】!$R$22,0)))</f>
        <v>0</v>
      </c>
      <c r="T946" s="93"/>
      <c r="U946" s="94"/>
      <c r="V946" s="92">
        <f>IF(H946=7,0,IF(H946=8,0,IF(H946=9,0,M946*【積算根拠及び契約単価】!$R$23)))</f>
        <v>0</v>
      </c>
      <c r="W946" s="93"/>
      <c r="X946" s="94"/>
      <c r="Y946" s="66">
        <f t="shared" si="33"/>
        <v>0</v>
      </c>
      <c r="Z946" s="66"/>
      <c r="AA946" s="66"/>
      <c r="AB946" s="66"/>
    </row>
    <row r="947" spans="1:28" ht="15" customHeight="1" x14ac:dyDescent="0.15">
      <c r="A947" s="30"/>
      <c r="B947" s="30"/>
      <c r="C947" s="1"/>
      <c r="D947" s="30"/>
      <c r="E947" s="55" t="s">
        <v>26</v>
      </c>
      <c r="F947" s="56"/>
      <c r="G947" s="57"/>
      <c r="H947" s="95">
        <v>9</v>
      </c>
      <c r="I947" s="96"/>
      <c r="J947" s="62">
        <v>16</v>
      </c>
      <c r="K947" s="63"/>
      <c r="L947" s="64"/>
      <c r="M947" s="62">
        <v>49</v>
      </c>
      <c r="N947" s="63"/>
      <c r="O947" s="64"/>
      <c r="P947" s="92">
        <f>J947*【積算根拠及び契約単価】!$R$21</f>
        <v>0</v>
      </c>
      <c r="Q947" s="93"/>
      <c r="R947" s="94"/>
      <c r="S947" s="92">
        <f>IF(H947=7,M947*【積算根拠及び契約単価】!$R$22,IF(H947=8,M947*【積算根拠及び契約単価】!$R$22,IF(H947=9,M947*【積算根拠及び契約単価】!$R$22,0)))</f>
        <v>0</v>
      </c>
      <c r="T947" s="93"/>
      <c r="U947" s="94"/>
      <c r="V947" s="92">
        <f>IF(H947=7,0,IF(H947=8,0,IF(H947=9,0,M947*【積算根拠及び契約単価】!$R$23)))</f>
        <v>0</v>
      </c>
      <c r="W947" s="93"/>
      <c r="X947" s="94"/>
      <c r="Y947" s="66">
        <f t="shared" si="33"/>
        <v>0</v>
      </c>
      <c r="Z947" s="66"/>
      <c r="AA947" s="66"/>
      <c r="AB947" s="66"/>
    </row>
    <row r="948" spans="1:28" ht="15" customHeight="1" x14ac:dyDescent="0.15">
      <c r="A948" s="30"/>
      <c r="B948" s="30"/>
      <c r="C948" s="1"/>
      <c r="D948" s="30"/>
      <c r="E948" s="55" t="s">
        <v>26</v>
      </c>
      <c r="F948" s="56"/>
      <c r="G948" s="57"/>
      <c r="H948" s="95">
        <v>10</v>
      </c>
      <c r="I948" s="96"/>
      <c r="J948" s="62">
        <v>16</v>
      </c>
      <c r="K948" s="63"/>
      <c r="L948" s="64"/>
      <c r="M948" s="62">
        <v>50</v>
      </c>
      <c r="N948" s="63"/>
      <c r="O948" s="64"/>
      <c r="P948" s="92">
        <f>J948*【積算根拠及び契約単価】!$R$21</f>
        <v>0</v>
      </c>
      <c r="Q948" s="93"/>
      <c r="R948" s="94"/>
      <c r="S948" s="92">
        <f>IF(H948=7,M948*【積算根拠及び契約単価】!$R$22,IF(H948=8,M948*【積算根拠及び契約単価】!$R$22,IF(H948=9,M948*【積算根拠及び契約単価】!$R$22,0)))</f>
        <v>0</v>
      </c>
      <c r="T948" s="93"/>
      <c r="U948" s="94"/>
      <c r="V948" s="92">
        <f>IF(H948=7,0,IF(H948=8,0,IF(H948=9,0,M948*【積算根拠及び契約単価】!$R$23)))</f>
        <v>0</v>
      </c>
      <c r="W948" s="93"/>
      <c r="X948" s="94"/>
      <c r="Y948" s="66">
        <f t="shared" si="33"/>
        <v>0</v>
      </c>
      <c r="Z948" s="66"/>
      <c r="AA948" s="66"/>
      <c r="AB948" s="66"/>
    </row>
    <row r="949" spans="1:28" ht="15" customHeight="1" x14ac:dyDescent="0.15">
      <c r="A949" s="30"/>
      <c r="B949" s="30"/>
      <c r="C949" s="1"/>
      <c r="D949" s="30"/>
      <c r="E949" s="55" t="s">
        <v>26</v>
      </c>
      <c r="F949" s="56"/>
      <c r="G949" s="57"/>
      <c r="H949" s="95">
        <v>11</v>
      </c>
      <c r="I949" s="96"/>
      <c r="J949" s="62">
        <v>16</v>
      </c>
      <c r="K949" s="63"/>
      <c r="L949" s="64"/>
      <c r="M949" s="62">
        <v>48</v>
      </c>
      <c r="N949" s="63"/>
      <c r="O949" s="64"/>
      <c r="P949" s="92">
        <f>J949*【積算根拠及び契約単価】!$R$21</f>
        <v>0</v>
      </c>
      <c r="Q949" s="93"/>
      <c r="R949" s="94"/>
      <c r="S949" s="92">
        <f>IF(H949=7,M949*【積算根拠及び契約単価】!$R$22,IF(H949=8,M949*【積算根拠及び契約単価】!$R$22,IF(H949=9,M949*【積算根拠及び契約単価】!$R$22,0)))</f>
        <v>0</v>
      </c>
      <c r="T949" s="93"/>
      <c r="U949" s="94"/>
      <c r="V949" s="92">
        <f>IF(H949=7,0,IF(H949=8,0,IF(H949=9,0,M949*【積算根拠及び契約単価】!$R$23)))</f>
        <v>0</v>
      </c>
      <c r="W949" s="93"/>
      <c r="X949" s="94"/>
      <c r="Y949" s="66">
        <f t="shared" si="33"/>
        <v>0</v>
      </c>
      <c r="Z949" s="66"/>
      <c r="AA949" s="66"/>
      <c r="AB949" s="66"/>
    </row>
    <row r="950" spans="1:28" ht="15" customHeight="1" x14ac:dyDescent="0.15">
      <c r="A950" s="30"/>
      <c r="B950" s="30"/>
      <c r="C950" s="1"/>
      <c r="D950" s="30"/>
      <c r="E950" s="55" t="s">
        <v>26</v>
      </c>
      <c r="F950" s="56"/>
      <c r="G950" s="57"/>
      <c r="H950" s="95">
        <v>12</v>
      </c>
      <c r="I950" s="96"/>
      <c r="J950" s="62">
        <v>16</v>
      </c>
      <c r="K950" s="63"/>
      <c r="L950" s="64"/>
      <c r="M950" s="62">
        <v>46</v>
      </c>
      <c r="N950" s="63"/>
      <c r="O950" s="64"/>
      <c r="P950" s="92">
        <f>J950*【積算根拠及び契約単価】!$R$21</f>
        <v>0</v>
      </c>
      <c r="Q950" s="93"/>
      <c r="R950" s="94"/>
      <c r="S950" s="92">
        <f>IF(H950=7,M950*【積算根拠及び契約単価】!$R$22,IF(H950=8,M950*【積算根拠及び契約単価】!$R$22,IF(H950=9,M950*【積算根拠及び契約単価】!$R$22,0)))</f>
        <v>0</v>
      </c>
      <c r="T950" s="93"/>
      <c r="U950" s="94"/>
      <c r="V950" s="92">
        <f>IF(H950=7,0,IF(H950=8,0,IF(H950=9,0,M950*【積算根拠及び契約単価】!$R$23)))</f>
        <v>0</v>
      </c>
      <c r="W950" s="93"/>
      <c r="X950" s="94"/>
      <c r="Y950" s="66">
        <f t="shared" si="33"/>
        <v>0</v>
      </c>
      <c r="Z950" s="66"/>
      <c r="AA950" s="66"/>
      <c r="AB950" s="66"/>
    </row>
    <row r="951" spans="1:28" ht="15" customHeight="1" x14ac:dyDescent="0.15">
      <c r="A951" s="30"/>
      <c r="B951" s="30"/>
      <c r="C951" s="1"/>
      <c r="D951" s="30"/>
      <c r="E951" s="55" t="s">
        <v>31</v>
      </c>
      <c r="F951" s="56"/>
      <c r="G951" s="57"/>
      <c r="H951" s="95">
        <v>1</v>
      </c>
      <c r="I951" s="96"/>
      <c r="J951" s="62">
        <v>16</v>
      </c>
      <c r="K951" s="63"/>
      <c r="L951" s="64"/>
      <c r="M951" s="62">
        <v>54</v>
      </c>
      <c r="N951" s="63"/>
      <c r="O951" s="64"/>
      <c r="P951" s="92">
        <f>J951*【積算根拠及び契約単価】!$R$21</f>
        <v>0</v>
      </c>
      <c r="Q951" s="93"/>
      <c r="R951" s="94"/>
      <c r="S951" s="92">
        <f>IF(H951=7,M951*【積算根拠及び契約単価】!$R$22,IF(H951=8,M951*【積算根拠及び契約単価】!$R$22,IF(H951=9,M951*【積算根拠及び契約単価】!$R$22,0)))</f>
        <v>0</v>
      </c>
      <c r="T951" s="93"/>
      <c r="U951" s="94"/>
      <c r="V951" s="92">
        <f>IF(H951=7,0,IF(H951=8,0,IF(H951=9,0,M951*【積算根拠及び契約単価】!$R$23)))</f>
        <v>0</v>
      </c>
      <c r="W951" s="93"/>
      <c r="X951" s="94"/>
      <c r="Y951" s="66">
        <f t="shared" si="33"/>
        <v>0</v>
      </c>
      <c r="Z951" s="66"/>
      <c r="AA951" s="66"/>
      <c r="AB951" s="66"/>
    </row>
    <row r="952" spans="1:28" ht="15" customHeight="1" x14ac:dyDescent="0.15">
      <c r="A952" s="30"/>
      <c r="B952" s="30"/>
      <c r="C952" s="1"/>
      <c r="D952" s="30"/>
      <c r="E952" s="55" t="s">
        <v>31</v>
      </c>
      <c r="F952" s="56"/>
      <c r="G952" s="57"/>
      <c r="H952" s="95">
        <v>2</v>
      </c>
      <c r="I952" s="96"/>
      <c r="J952" s="62">
        <v>16</v>
      </c>
      <c r="K952" s="63"/>
      <c r="L952" s="64"/>
      <c r="M952" s="62">
        <v>44</v>
      </c>
      <c r="N952" s="63"/>
      <c r="O952" s="64"/>
      <c r="P952" s="92">
        <f>J952*【積算根拠及び契約単価】!$R$21</f>
        <v>0</v>
      </c>
      <c r="Q952" s="93"/>
      <c r="R952" s="94"/>
      <c r="S952" s="92">
        <f>IF(H952=7,M952*【積算根拠及び契約単価】!$R$22,IF(H952=8,M952*【積算根拠及び契約単価】!$R$22,IF(H952=9,M952*【積算根拠及び契約単価】!$R$22,0)))</f>
        <v>0</v>
      </c>
      <c r="T952" s="93"/>
      <c r="U952" s="94"/>
      <c r="V952" s="92">
        <f>IF(H952=7,0,IF(H952=8,0,IF(H952=9,0,M952*【積算根拠及び契約単価】!$R$23)))</f>
        <v>0</v>
      </c>
      <c r="W952" s="93"/>
      <c r="X952" s="94"/>
      <c r="Y952" s="66">
        <f t="shared" si="33"/>
        <v>0</v>
      </c>
      <c r="Z952" s="66"/>
      <c r="AA952" s="66"/>
      <c r="AB952" s="66"/>
    </row>
    <row r="953" spans="1:28" ht="15" customHeight="1" x14ac:dyDescent="0.15">
      <c r="A953" s="30"/>
      <c r="B953" s="30"/>
      <c r="C953" s="1"/>
      <c r="D953" s="30"/>
      <c r="E953" s="55" t="s">
        <v>31</v>
      </c>
      <c r="F953" s="56"/>
      <c r="G953" s="57"/>
      <c r="H953" s="95">
        <v>3</v>
      </c>
      <c r="I953" s="96"/>
      <c r="J953" s="62">
        <v>16</v>
      </c>
      <c r="K953" s="63"/>
      <c r="L953" s="64"/>
      <c r="M953" s="62">
        <v>44</v>
      </c>
      <c r="N953" s="63"/>
      <c r="O953" s="64"/>
      <c r="P953" s="92">
        <f>J953*【積算根拠及び契約単価】!$R$21</f>
        <v>0</v>
      </c>
      <c r="Q953" s="93"/>
      <c r="R953" s="94"/>
      <c r="S953" s="92">
        <f>IF(H953=7,M953*【積算根拠及び契約単価】!$R$22,IF(H953=8,M953*【積算根拠及び契約単価】!$R$22,IF(H953=9,M953*【積算根拠及び契約単価】!$R$22,0)))</f>
        <v>0</v>
      </c>
      <c r="T953" s="93"/>
      <c r="U953" s="94"/>
      <c r="V953" s="92">
        <f>IF(H953=7,0,IF(H953=8,0,IF(H953=9,0,M953*【積算根拠及び契約単価】!$R$23)))</f>
        <v>0</v>
      </c>
      <c r="W953" s="93"/>
      <c r="X953" s="94"/>
      <c r="Y953" s="66">
        <f t="shared" si="33"/>
        <v>0</v>
      </c>
      <c r="Z953" s="66"/>
      <c r="AA953" s="66"/>
      <c r="AB953" s="66"/>
    </row>
    <row r="954" spans="1:28" ht="15" customHeight="1" x14ac:dyDescent="0.15">
      <c r="A954" s="30"/>
      <c r="B954" s="30"/>
      <c r="C954" s="1"/>
      <c r="D954" s="30"/>
      <c r="E954" s="30"/>
      <c r="F954" s="3"/>
    </row>
    <row r="955" spans="1:28" ht="15" customHeight="1" x14ac:dyDescent="0.15">
      <c r="A955" s="30"/>
      <c r="B955" s="30"/>
      <c r="C955" s="1"/>
      <c r="D955" s="30"/>
      <c r="E955" s="30"/>
      <c r="F955" s="3"/>
      <c r="S955" s="62" t="s">
        <v>32</v>
      </c>
      <c r="T955" s="63"/>
      <c r="U955" s="63"/>
      <c r="V955" s="63"/>
      <c r="W955" s="63"/>
      <c r="X955" s="64"/>
      <c r="Y955" s="66">
        <f t="shared" ref="Y955" si="34">SUM(Y930:AB953)</f>
        <v>0</v>
      </c>
      <c r="Z955" s="66"/>
      <c r="AA955" s="66"/>
      <c r="AB955" s="66"/>
    </row>
    <row r="956" spans="1:28" ht="15" customHeight="1" x14ac:dyDescent="0.15">
      <c r="A956" s="30"/>
      <c r="B956" s="30"/>
      <c r="C956" s="1"/>
      <c r="D956" s="30"/>
      <c r="E956" s="30"/>
      <c r="F956" s="3"/>
    </row>
    <row r="957" spans="1:28" s="20" customFormat="1" ht="15" customHeight="1" x14ac:dyDescent="0.15">
      <c r="A957" s="35"/>
      <c r="B957" s="35"/>
      <c r="C957" s="35"/>
      <c r="D957" s="35"/>
      <c r="E957" s="35" t="s">
        <v>240</v>
      </c>
      <c r="F957" s="22"/>
    </row>
    <row r="958" spans="1:28" s="20" customFormat="1" ht="15" customHeight="1" x14ac:dyDescent="0.15">
      <c r="A958" s="35"/>
      <c r="B958" s="35"/>
      <c r="C958" s="35"/>
      <c r="D958" s="35"/>
      <c r="E958" s="35" t="s">
        <v>245</v>
      </c>
      <c r="F958" s="22"/>
    </row>
    <row r="959" spans="1:28" s="20" customFormat="1" ht="15" customHeight="1" x14ac:dyDescent="0.15">
      <c r="A959" s="35"/>
      <c r="B959" s="35"/>
      <c r="C959" s="35"/>
      <c r="D959" s="35"/>
      <c r="E959" s="35" t="s">
        <v>246</v>
      </c>
      <c r="F959" s="22"/>
    </row>
    <row r="960" spans="1:28" s="36" customFormat="1" ht="15" customHeight="1" x14ac:dyDescent="0.15">
      <c r="A960" s="34"/>
      <c r="B960" s="34"/>
      <c r="C960" s="34"/>
      <c r="D960" s="34"/>
      <c r="E960" s="34" t="s">
        <v>33</v>
      </c>
      <c r="F960" s="3"/>
    </row>
    <row r="961" spans="1:20" s="36" customFormat="1" ht="15" customHeight="1" x14ac:dyDescent="0.15">
      <c r="A961" s="34"/>
      <c r="B961" s="34"/>
      <c r="C961" s="34"/>
      <c r="D961" s="34"/>
      <c r="E961" s="34" t="s">
        <v>255</v>
      </c>
      <c r="F961" s="3"/>
    </row>
    <row r="962" spans="1:20" s="36" customFormat="1" ht="15" customHeight="1" x14ac:dyDescent="0.15">
      <c r="A962" s="34"/>
      <c r="B962" s="34"/>
      <c r="C962" s="34"/>
      <c r="D962" s="34"/>
      <c r="E962" s="34" t="s">
        <v>253</v>
      </c>
      <c r="F962" s="3"/>
    </row>
    <row r="963" spans="1:20" s="36" customFormat="1" ht="15" customHeight="1" x14ac:dyDescent="0.15">
      <c r="A963" s="34"/>
      <c r="B963" s="34"/>
      <c r="C963" s="34"/>
      <c r="D963" s="34"/>
      <c r="E963" s="34" t="s">
        <v>254</v>
      </c>
      <c r="F963" s="3"/>
    </row>
    <row r="964" spans="1:20" s="36" customFormat="1" ht="15" customHeight="1" x14ac:dyDescent="0.15">
      <c r="A964" s="34"/>
      <c r="B964" s="34"/>
      <c r="C964" s="34"/>
      <c r="E964" s="34" t="s">
        <v>133</v>
      </c>
      <c r="F964" s="3"/>
    </row>
    <row r="965" spans="1:20" s="36" customFormat="1" ht="15" customHeight="1" x14ac:dyDescent="0.15">
      <c r="A965" s="34"/>
      <c r="B965" s="34"/>
      <c r="C965" s="34"/>
      <c r="E965" s="36" t="s">
        <v>134</v>
      </c>
      <c r="F965" s="8"/>
    </row>
    <row r="966" spans="1:20" s="36" customFormat="1" ht="15" customHeight="1" x14ac:dyDescent="0.15">
      <c r="A966" s="34"/>
      <c r="B966" s="34"/>
      <c r="C966" s="34"/>
      <c r="E966" s="36" t="s">
        <v>135</v>
      </c>
      <c r="F966" s="8"/>
    </row>
    <row r="967" spans="1:20" s="36" customFormat="1" ht="15" customHeight="1" x14ac:dyDescent="0.15">
      <c r="A967" s="34"/>
      <c r="B967" s="34"/>
      <c r="C967" s="34"/>
      <c r="E967" s="36" t="s">
        <v>136</v>
      </c>
      <c r="F967" s="8"/>
    </row>
    <row r="968" spans="1:20" s="36" customFormat="1" ht="15" customHeight="1" x14ac:dyDescent="0.15">
      <c r="A968" s="34"/>
      <c r="B968" s="34"/>
      <c r="C968" s="34"/>
      <c r="E968" s="36" t="s">
        <v>137</v>
      </c>
      <c r="F968" s="8"/>
    </row>
    <row r="969" spans="1:20" s="36" customFormat="1" ht="15" customHeight="1" x14ac:dyDescent="0.15">
      <c r="A969" s="34"/>
      <c r="B969" s="34"/>
      <c r="C969" s="34"/>
      <c r="E969" s="20" t="s">
        <v>251</v>
      </c>
      <c r="F969" s="8"/>
    </row>
    <row r="970" spans="1:20" s="36" customFormat="1" ht="15" customHeight="1" x14ac:dyDescent="0.15">
      <c r="A970" s="34"/>
      <c r="B970" s="34"/>
      <c r="C970" s="34"/>
      <c r="D970" s="34"/>
      <c r="E970" s="35" t="s">
        <v>252</v>
      </c>
      <c r="F970" s="3"/>
    </row>
    <row r="971" spans="1:20" s="36" customFormat="1" ht="15" customHeight="1" x14ac:dyDescent="0.15">
      <c r="A971" s="34"/>
      <c r="B971" s="34"/>
      <c r="C971" s="34"/>
      <c r="D971" s="34"/>
      <c r="E971" s="35" t="s">
        <v>274</v>
      </c>
      <c r="F971" s="3"/>
    </row>
    <row r="973" spans="1:20" ht="15" customHeight="1" x14ac:dyDescent="0.15">
      <c r="A973" s="30"/>
      <c r="B973" s="30"/>
      <c r="C973" s="1"/>
    </row>
    <row r="974" spans="1:20" ht="15" customHeight="1" x14ac:dyDescent="0.15">
      <c r="A974" s="30"/>
      <c r="B974" s="30"/>
      <c r="C974" s="1"/>
      <c r="D974" s="31" t="s">
        <v>126</v>
      </c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</row>
    <row r="975" spans="1:20" ht="15" customHeight="1" x14ac:dyDescent="0.15">
      <c r="A975" s="30"/>
      <c r="B975" s="30"/>
      <c r="C975" s="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</row>
    <row r="976" spans="1:20" ht="15" customHeight="1" x14ac:dyDescent="0.15">
      <c r="A976" s="30"/>
      <c r="B976" s="30"/>
      <c r="C976" s="1"/>
      <c r="D976" s="30"/>
      <c r="E976" s="30"/>
      <c r="F976" s="3"/>
    </row>
    <row r="977" spans="1:29" ht="15" customHeight="1" x14ac:dyDescent="0.15">
      <c r="A977" s="30"/>
      <c r="B977" s="30"/>
      <c r="C977" s="1"/>
      <c r="D977" s="30"/>
      <c r="E977" s="37" t="s">
        <v>127</v>
      </c>
      <c r="F977" s="37"/>
      <c r="G977" s="37"/>
      <c r="H977" s="5" t="s">
        <v>128</v>
      </c>
      <c r="I977" s="103" t="s">
        <v>159</v>
      </c>
      <c r="J977" s="103"/>
      <c r="K977" s="103"/>
    </row>
    <row r="978" spans="1:29" ht="15" customHeight="1" x14ac:dyDescent="0.15">
      <c r="A978" s="30"/>
      <c r="B978" s="30"/>
      <c r="C978" s="1"/>
      <c r="D978" s="30"/>
      <c r="E978" s="37" t="s">
        <v>4</v>
      </c>
      <c r="F978" s="37"/>
      <c r="G978" s="37"/>
      <c r="H978" s="5" t="s">
        <v>128</v>
      </c>
      <c r="I978" s="122" t="s">
        <v>121</v>
      </c>
      <c r="J978" s="122"/>
      <c r="K978" s="122"/>
      <c r="L978" s="122"/>
      <c r="M978" s="122"/>
      <c r="N978" s="122"/>
      <c r="O978" s="122"/>
      <c r="P978" s="122"/>
    </row>
    <row r="979" spans="1:29" ht="15" customHeight="1" x14ac:dyDescent="0.15">
      <c r="A979" s="30"/>
      <c r="B979" s="30"/>
      <c r="C979" s="1"/>
      <c r="D979" s="30"/>
      <c r="E979" s="37" t="s">
        <v>6</v>
      </c>
      <c r="F979" s="37"/>
      <c r="G979" s="37"/>
      <c r="H979" s="5" t="s">
        <v>128</v>
      </c>
      <c r="I979" s="122" t="s">
        <v>130</v>
      </c>
      <c r="J979" s="122"/>
      <c r="K979" s="122"/>
      <c r="L979" s="122"/>
      <c r="M979" s="122"/>
      <c r="N979" s="122"/>
      <c r="O979" s="122"/>
      <c r="P979" s="122"/>
    </row>
    <row r="980" spans="1:29" ht="15" customHeight="1" x14ac:dyDescent="0.15">
      <c r="A980" s="30"/>
      <c r="B980" s="30"/>
      <c r="C980" s="1"/>
      <c r="D980" s="30"/>
      <c r="E980" s="30"/>
      <c r="F980" s="30"/>
      <c r="G980" s="5"/>
    </row>
    <row r="981" spans="1:29" ht="15" customHeight="1" x14ac:dyDescent="0.15">
      <c r="A981" s="30"/>
      <c r="B981" s="30"/>
      <c r="C981" s="1"/>
      <c r="D981" s="30"/>
      <c r="E981" s="104" t="s">
        <v>8</v>
      </c>
      <c r="F981" s="105"/>
      <c r="G981" s="105"/>
      <c r="H981" s="105"/>
      <c r="I981" s="106"/>
      <c r="J981" s="113" t="s">
        <v>131</v>
      </c>
      <c r="K981" s="114"/>
      <c r="L981" s="115"/>
      <c r="M981" s="113" t="s">
        <v>9</v>
      </c>
      <c r="N981" s="114"/>
      <c r="O981" s="115"/>
      <c r="P981" s="113" t="s">
        <v>132</v>
      </c>
      <c r="Q981" s="114"/>
      <c r="R981" s="115"/>
      <c r="S981" s="62" t="s">
        <v>11</v>
      </c>
      <c r="T981" s="63"/>
      <c r="U981" s="63"/>
      <c r="V981" s="63"/>
      <c r="W981" s="63"/>
      <c r="X981" s="64"/>
      <c r="Y981" s="40" t="s">
        <v>12</v>
      </c>
      <c r="Z981" s="40"/>
      <c r="AA981" s="40"/>
      <c r="AB981" s="40"/>
    </row>
    <row r="982" spans="1:29" ht="15" customHeight="1" x14ac:dyDescent="0.15">
      <c r="A982" s="30"/>
      <c r="B982" s="30"/>
      <c r="C982" s="1"/>
      <c r="D982" s="30"/>
      <c r="E982" s="107"/>
      <c r="F982" s="108"/>
      <c r="G982" s="108"/>
      <c r="H982" s="108"/>
      <c r="I982" s="109"/>
      <c r="J982" s="116"/>
      <c r="K982" s="117"/>
      <c r="L982" s="118"/>
      <c r="M982" s="116"/>
      <c r="N982" s="117"/>
      <c r="O982" s="118"/>
      <c r="P982" s="116"/>
      <c r="Q982" s="117"/>
      <c r="R982" s="118"/>
      <c r="S982" s="97" t="s">
        <v>46</v>
      </c>
      <c r="T982" s="98"/>
      <c r="U982" s="99"/>
      <c r="V982" s="97" t="s">
        <v>50</v>
      </c>
      <c r="W982" s="98"/>
      <c r="X982" s="99"/>
      <c r="Y982" s="40"/>
      <c r="Z982" s="40"/>
      <c r="AA982" s="40"/>
      <c r="AB982" s="40"/>
    </row>
    <row r="983" spans="1:29" ht="15" customHeight="1" x14ac:dyDescent="0.15">
      <c r="A983" s="30"/>
      <c r="B983" s="30"/>
      <c r="C983" s="1"/>
      <c r="D983" s="30"/>
      <c r="E983" s="110"/>
      <c r="F983" s="111"/>
      <c r="G983" s="111"/>
      <c r="H983" s="111"/>
      <c r="I983" s="112"/>
      <c r="J983" s="119"/>
      <c r="K983" s="120"/>
      <c r="L983" s="121"/>
      <c r="M983" s="119"/>
      <c r="N983" s="120"/>
      <c r="O983" s="121"/>
      <c r="P983" s="119"/>
      <c r="Q983" s="120"/>
      <c r="R983" s="121"/>
      <c r="S983" s="100"/>
      <c r="T983" s="101"/>
      <c r="U983" s="102"/>
      <c r="V983" s="100"/>
      <c r="W983" s="101"/>
      <c r="X983" s="102"/>
      <c r="Y983" s="40"/>
      <c r="Z983" s="40"/>
      <c r="AA983" s="40"/>
      <c r="AB983" s="40"/>
    </row>
    <row r="984" spans="1:29" ht="15" customHeight="1" x14ac:dyDescent="0.15">
      <c r="A984" s="30"/>
      <c r="B984" s="30"/>
      <c r="C984" s="1"/>
      <c r="D984" s="30"/>
      <c r="E984" s="55" t="s">
        <v>16</v>
      </c>
      <c r="F984" s="56"/>
      <c r="G984" s="57"/>
      <c r="H984" s="95">
        <v>4</v>
      </c>
      <c r="I984" s="96"/>
      <c r="J984" s="62">
        <v>49</v>
      </c>
      <c r="K984" s="63"/>
      <c r="L984" s="64"/>
      <c r="M984" s="62">
        <v>282</v>
      </c>
      <c r="N984" s="63"/>
      <c r="O984" s="64"/>
      <c r="P984" s="92">
        <f>J984*【積算根拠及び契約単価】!$R$21</f>
        <v>0</v>
      </c>
      <c r="Q984" s="93"/>
      <c r="R984" s="94"/>
      <c r="S984" s="92">
        <f>IF(H984=7,M984*【積算根拠及び契約単価】!$R$22,IF(H984=8,M984*【積算根拠及び契約単価】!$R$22,IF(H984=9,M984*【積算根拠及び契約単価】!$R$22,0)))</f>
        <v>0</v>
      </c>
      <c r="T984" s="93"/>
      <c r="U984" s="94"/>
      <c r="V984" s="92">
        <f>IF(H984=7,0,IF(H984=8,0,IF(H984=9,0,M984*【積算根拠及び契約単価】!$R$23)))</f>
        <v>0</v>
      </c>
      <c r="W984" s="93"/>
      <c r="X984" s="94"/>
      <c r="Y984" s="66">
        <f t="shared" ref="Y984:Y1007" si="35">ROUNDDOWN(P984+S984+V984,0)</f>
        <v>0</v>
      </c>
      <c r="Z984" s="66"/>
      <c r="AA984" s="66"/>
      <c r="AB984" s="66"/>
      <c r="AC984" s="7"/>
    </row>
    <row r="985" spans="1:29" ht="15" customHeight="1" x14ac:dyDescent="0.15">
      <c r="A985" s="30"/>
      <c r="B985" s="30"/>
      <c r="C985" s="1"/>
      <c r="D985" s="30"/>
      <c r="E985" s="55" t="s">
        <v>16</v>
      </c>
      <c r="F985" s="56"/>
      <c r="G985" s="57"/>
      <c r="H985" s="95">
        <v>5</v>
      </c>
      <c r="I985" s="96"/>
      <c r="J985" s="62">
        <v>49</v>
      </c>
      <c r="K985" s="63"/>
      <c r="L985" s="64"/>
      <c r="M985" s="62">
        <v>265</v>
      </c>
      <c r="N985" s="63"/>
      <c r="O985" s="64"/>
      <c r="P985" s="92">
        <f>J985*【積算根拠及び契約単価】!$R$21</f>
        <v>0</v>
      </c>
      <c r="Q985" s="93"/>
      <c r="R985" s="94"/>
      <c r="S985" s="92">
        <f>IF(H985=7,M985*【積算根拠及び契約単価】!$R$22,IF(H985=8,M985*【積算根拠及び契約単価】!$R$22,IF(H985=9,M985*【積算根拠及び契約単価】!$R$22,0)))</f>
        <v>0</v>
      </c>
      <c r="T985" s="93"/>
      <c r="U985" s="94"/>
      <c r="V985" s="92">
        <f>IF(H985=7,0,IF(H985=8,0,IF(H985=9,0,M985*【積算根拠及び契約単価】!$R$23)))</f>
        <v>0</v>
      </c>
      <c r="W985" s="93"/>
      <c r="X985" s="94"/>
      <c r="Y985" s="66">
        <f t="shared" si="35"/>
        <v>0</v>
      </c>
      <c r="Z985" s="66"/>
      <c r="AA985" s="66"/>
      <c r="AB985" s="66"/>
    </row>
    <row r="986" spans="1:29" ht="15" customHeight="1" x14ac:dyDescent="0.15">
      <c r="A986" s="30"/>
      <c r="B986" s="30"/>
      <c r="C986" s="1"/>
      <c r="D986" s="30"/>
      <c r="E986" s="55" t="s">
        <v>16</v>
      </c>
      <c r="F986" s="56"/>
      <c r="G986" s="57"/>
      <c r="H986" s="95">
        <v>6</v>
      </c>
      <c r="I986" s="96"/>
      <c r="J986" s="62">
        <v>49</v>
      </c>
      <c r="K986" s="63"/>
      <c r="L986" s="64"/>
      <c r="M986" s="62">
        <v>236</v>
      </c>
      <c r="N986" s="63"/>
      <c r="O986" s="64"/>
      <c r="P986" s="92">
        <f>J986*【積算根拠及び契約単価】!$R$21</f>
        <v>0</v>
      </c>
      <c r="Q986" s="93"/>
      <c r="R986" s="94"/>
      <c r="S986" s="92">
        <f>IF(H986=7,M986*【積算根拠及び契約単価】!$R$22,IF(H986=8,M986*【積算根拠及び契約単価】!$R$22,IF(H986=9,M986*【積算根拠及び契約単価】!$R$22,0)))</f>
        <v>0</v>
      </c>
      <c r="T986" s="93"/>
      <c r="U986" s="94"/>
      <c r="V986" s="92">
        <f>IF(H986=7,0,IF(H986=8,0,IF(H986=9,0,M986*【積算根拠及び契約単価】!$R$23)))</f>
        <v>0</v>
      </c>
      <c r="W986" s="93"/>
      <c r="X986" s="94"/>
      <c r="Y986" s="66">
        <f t="shared" si="35"/>
        <v>0</v>
      </c>
      <c r="Z986" s="66"/>
      <c r="AA986" s="66"/>
      <c r="AB986" s="66"/>
    </row>
    <row r="987" spans="1:29" ht="15" customHeight="1" x14ac:dyDescent="0.15">
      <c r="A987" s="30"/>
      <c r="B987" s="30"/>
      <c r="C987" s="1"/>
      <c r="D987" s="30"/>
      <c r="E987" s="55" t="s">
        <v>16</v>
      </c>
      <c r="F987" s="56"/>
      <c r="G987" s="57"/>
      <c r="H987" s="95">
        <v>7</v>
      </c>
      <c r="I987" s="96"/>
      <c r="J987" s="62">
        <v>49</v>
      </c>
      <c r="K987" s="63"/>
      <c r="L987" s="64"/>
      <c r="M987" s="62">
        <v>283</v>
      </c>
      <c r="N987" s="63"/>
      <c r="O987" s="64"/>
      <c r="P987" s="92">
        <f>J987*【積算根拠及び契約単価】!$R$21</f>
        <v>0</v>
      </c>
      <c r="Q987" s="93"/>
      <c r="R987" s="94"/>
      <c r="S987" s="92">
        <f>IF(H987=7,M987*【積算根拠及び契約単価】!$R$22,IF(H987=8,M987*【積算根拠及び契約単価】!$R$22,IF(H987=9,M987*【積算根拠及び契約単価】!$R$22,0)))</f>
        <v>0</v>
      </c>
      <c r="T987" s="93"/>
      <c r="U987" s="94"/>
      <c r="V987" s="92">
        <f>IF(H987=7,0,IF(H987=8,0,IF(H987=9,0,M987*【積算根拠及び契約単価】!$R$23)))</f>
        <v>0</v>
      </c>
      <c r="W987" s="93"/>
      <c r="X987" s="94"/>
      <c r="Y987" s="66">
        <f t="shared" si="35"/>
        <v>0</v>
      </c>
      <c r="Z987" s="66"/>
      <c r="AA987" s="66"/>
      <c r="AB987" s="66"/>
    </row>
    <row r="988" spans="1:29" ht="15" customHeight="1" x14ac:dyDescent="0.15">
      <c r="A988" s="30"/>
      <c r="B988" s="30"/>
      <c r="C988" s="1"/>
      <c r="D988" s="30"/>
      <c r="E988" s="55" t="s">
        <v>16</v>
      </c>
      <c r="F988" s="56"/>
      <c r="G988" s="57"/>
      <c r="H988" s="95">
        <v>8</v>
      </c>
      <c r="I988" s="96"/>
      <c r="J988" s="62">
        <v>49</v>
      </c>
      <c r="K988" s="63"/>
      <c r="L988" s="64"/>
      <c r="M988" s="62">
        <v>273</v>
      </c>
      <c r="N988" s="63"/>
      <c r="O988" s="64"/>
      <c r="P988" s="92">
        <f>J988*【積算根拠及び契約単価】!$R$21</f>
        <v>0</v>
      </c>
      <c r="Q988" s="93"/>
      <c r="R988" s="94"/>
      <c r="S988" s="92">
        <f>IF(H988=7,M988*【積算根拠及び契約単価】!$R$22,IF(H988=8,M988*【積算根拠及び契約単価】!$R$22,IF(H988=9,M988*【積算根拠及び契約単価】!$R$22,0)))</f>
        <v>0</v>
      </c>
      <c r="T988" s="93"/>
      <c r="U988" s="94"/>
      <c r="V988" s="92">
        <f>IF(H988=7,0,IF(H988=8,0,IF(H988=9,0,M988*【積算根拠及び契約単価】!$R$23)))</f>
        <v>0</v>
      </c>
      <c r="W988" s="93"/>
      <c r="X988" s="94"/>
      <c r="Y988" s="66">
        <f t="shared" si="35"/>
        <v>0</v>
      </c>
      <c r="Z988" s="66"/>
      <c r="AA988" s="66"/>
      <c r="AB988" s="66"/>
    </row>
    <row r="989" spans="1:29" ht="15" customHeight="1" x14ac:dyDescent="0.15">
      <c r="A989" s="30"/>
      <c r="B989" s="30"/>
      <c r="C989" s="1"/>
      <c r="D989" s="30"/>
      <c r="E989" s="55" t="s">
        <v>16</v>
      </c>
      <c r="F989" s="56"/>
      <c r="G989" s="57"/>
      <c r="H989" s="95">
        <v>9</v>
      </c>
      <c r="I989" s="96"/>
      <c r="J989" s="62">
        <v>49</v>
      </c>
      <c r="K989" s="63"/>
      <c r="L989" s="64"/>
      <c r="M989" s="62">
        <v>304</v>
      </c>
      <c r="N989" s="63"/>
      <c r="O989" s="64"/>
      <c r="P989" s="92">
        <f>J989*【積算根拠及び契約単価】!$R$21</f>
        <v>0</v>
      </c>
      <c r="Q989" s="93"/>
      <c r="R989" s="94"/>
      <c r="S989" s="92">
        <f>IF(H989=7,M989*【積算根拠及び契約単価】!$R$22,IF(H989=8,M989*【積算根拠及び契約単価】!$R$22,IF(H989=9,M989*【積算根拠及び契約単価】!$R$22,0)))</f>
        <v>0</v>
      </c>
      <c r="T989" s="93"/>
      <c r="U989" s="94"/>
      <c r="V989" s="92">
        <f>IF(H989=7,0,IF(H989=8,0,IF(H989=9,0,M989*【積算根拠及び契約単価】!$R$23)))</f>
        <v>0</v>
      </c>
      <c r="W989" s="93"/>
      <c r="X989" s="94"/>
      <c r="Y989" s="66">
        <f t="shared" si="35"/>
        <v>0</v>
      </c>
      <c r="Z989" s="66"/>
      <c r="AA989" s="66"/>
      <c r="AB989" s="66"/>
    </row>
    <row r="990" spans="1:29" ht="15" customHeight="1" x14ac:dyDescent="0.15">
      <c r="A990" s="30"/>
      <c r="B990" s="30"/>
      <c r="C990" s="1"/>
      <c r="E990" s="55" t="s">
        <v>16</v>
      </c>
      <c r="F990" s="56"/>
      <c r="G990" s="57"/>
      <c r="H990" s="95">
        <v>10</v>
      </c>
      <c r="I990" s="96"/>
      <c r="J990" s="62">
        <v>49</v>
      </c>
      <c r="K990" s="63"/>
      <c r="L990" s="64"/>
      <c r="M990" s="62">
        <v>254</v>
      </c>
      <c r="N990" s="63"/>
      <c r="O990" s="64"/>
      <c r="P990" s="92">
        <f>J990*【積算根拠及び契約単価】!$R$21</f>
        <v>0</v>
      </c>
      <c r="Q990" s="93"/>
      <c r="R990" s="94"/>
      <c r="S990" s="92">
        <f>IF(H990=7,M990*【積算根拠及び契約単価】!$R$22,IF(H990=8,M990*【積算根拠及び契約単価】!$R$22,IF(H990=9,M990*【積算根拠及び契約単価】!$R$22,0)))</f>
        <v>0</v>
      </c>
      <c r="T990" s="93"/>
      <c r="U990" s="94"/>
      <c r="V990" s="92">
        <f>IF(H990=7,0,IF(H990=8,0,IF(H990=9,0,M990*【積算根拠及び契約単価】!$R$23)))</f>
        <v>0</v>
      </c>
      <c r="W990" s="93"/>
      <c r="X990" s="94"/>
      <c r="Y990" s="66">
        <f t="shared" si="35"/>
        <v>0</v>
      </c>
      <c r="Z990" s="66"/>
      <c r="AA990" s="66"/>
      <c r="AB990" s="66"/>
    </row>
    <row r="991" spans="1:29" ht="15" customHeight="1" x14ac:dyDescent="0.15">
      <c r="A991" s="30"/>
      <c r="B991" s="30"/>
      <c r="C991" s="1"/>
      <c r="E991" s="55" t="s">
        <v>16</v>
      </c>
      <c r="F991" s="56"/>
      <c r="G991" s="57"/>
      <c r="H991" s="95">
        <v>11</v>
      </c>
      <c r="I991" s="96"/>
      <c r="J991" s="62">
        <v>49</v>
      </c>
      <c r="K991" s="63"/>
      <c r="L991" s="64"/>
      <c r="M991" s="62">
        <v>247</v>
      </c>
      <c r="N991" s="63"/>
      <c r="O991" s="64"/>
      <c r="P991" s="92">
        <f>J991*【積算根拠及び契約単価】!$R$21</f>
        <v>0</v>
      </c>
      <c r="Q991" s="93"/>
      <c r="R991" s="94"/>
      <c r="S991" s="92">
        <f>IF(H991=7,M991*【積算根拠及び契約単価】!$R$22,IF(H991=8,M991*【積算根拠及び契約単価】!$R$22,IF(H991=9,M991*【積算根拠及び契約単価】!$R$22,0)))</f>
        <v>0</v>
      </c>
      <c r="T991" s="93"/>
      <c r="U991" s="94"/>
      <c r="V991" s="92">
        <f>IF(H991=7,0,IF(H991=8,0,IF(H991=9,0,M991*【積算根拠及び契約単価】!$R$23)))</f>
        <v>0</v>
      </c>
      <c r="W991" s="93"/>
      <c r="X991" s="94"/>
      <c r="Y991" s="66">
        <f t="shared" si="35"/>
        <v>0</v>
      </c>
      <c r="Z991" s="66"/>
      <c r="AA991" s="66"/>
      <c r="AB991" s="66"/>
    </row>
    <row r="992" spans="1:29" ht="15" customHeight="1" x14ac:dyDescent="0.15">
      <c r="A992" s="30"/>
      <c r="B992" s="30"/>
      <c r="C992" s="1"/>
      <c r="E992" s="55" t="s">
        <v>16</v>
      </c>
      <c r="F992" s="56"/>
      <c r="G992" s="57"/>
      <c r="H992" s="95">
        <v>12</v>
      </c>
      <c r="I992" s="96"/>
      <c r="J992" s="62">
        <v>49</v>
      </c>
      <c r="K992" s="63"/>
      <c r="L992" s="64"/>
      <c r="M992" s="62">
        <v>265</v>
      </c>
      <c r="N992" s="63"/>
      <c r="O992" s="64"/>
      <c r="P992" s="92">
        <f>J992*【積算根拠及び契約単価】!$R$21</f>
        <v>0</v>
      </c>
      <c r="Q992" s="93"/>
      <c r="R992" s="94"/>
      <c r="S992" s="92">
        <f>IF(H992=7,M992*【積算根拠及び契約単価】!$R$22,IF(H992=8,M992*【積算根拠及び契約単価】!$R$22,IF(H992=9,M992*【積算根拠及び契約単価】!$R$22,0)))</f>
        <v>0</v>
      </c>
      <c r="T992" s="93"/>
      <c r="U992" s="94"/>
      <c r="V992" s="92">
        <f>IF(H992=7,0,IF(H992=8,0,IF(H992=9,0,M992*【積算根拠及び契約単価】!$R$23)))</f>
        <v>0</v>
      </c>
      <c r="W992" s="93"/>
      <c r="X992" s="94"/>
      <c r="Y992" s="66">
        <f t="shared" si="35"/>
        <v>0</v>
      </c>
      <c r="Z992" s="66"/>
      <c r="AA992" s="66"/>
      <c r="AB992" s="66"/>
    </row>
    <row r="993" spans="1:28" ht="15" customHeight="1" x14ac:dyDescent="0.15">
      <c r="A993" s="30"/>
      <c r="B993" s="30"/>
      <c r="C993" s="1"/>
      <c r="E993" s="55" t="s">
        <v>26</v>
      </c>
      <c r="F993" s="56"/>
      <c r="G993" s="57"/>
      <c r="H993" s="95">
        <v>1</v>
      </c>
      <c r="I993" s="96"/>
      <c r="J993" s="62">
        <v>49</v>
      </c>
      <c r="K993" s="63"/>
      <c r="L993" s="64"/>
      <c r="M993" s="62">
        <v>278</v>
      </c>
      <c r="N993" s="63"/>
      <c r="O993" s="64"/>
      <c r="P993" s="92">
        <f>J993*【積算根拠及び契約単価】!$R$21</f>
        <v>0</v>
      </c>
      <c r="Q993" s="93"/>
      <c r="R993" s="94"/>
      <c r="S993" s="92">
        <f>IF(H993=7,M993*【積算根拠及び契約単価】!$R$22,IF(H993=8,M993*【積算根拠及び契約単価】!$R$22,IF(H993=9,M993*【積算根拠及び契約単価】!$R$22,0)))</f>
        <v>0</v>
      </c>
      <c r="T993" s="93"/>
      <c r="U993" s="94"/>
      <c r="V993" s="92">
        <f>IF(H993=7,0,IF(H993=8,0,IF(H993=9,0,M993*【積算根拠及び契約単価】!$R$23)))</f>
        <v>0</v>
      </c>
      <c r="W993" s="93"/>
      <c r="X993" s="94"/>
      <c r="Y993" s="66">
        <f t="shared" si="35"/>
        <v>0</v>
      </c>
      <c r="Z993" s="66"/>
      <c r="AA993" s="66"/>
      <c r="AB993" s="66"/>
    </row>
    <row r="994" spans="1:28" ht="15" customHeight="1" x14ac:dyDescent="0.15">
      <c r="A994" s="30"/>
      <c r="B994" s="30"/>
      <c r="C994" s="1"/>
      <c r="E994" s="55" t="s">
        <v>26</v>
      </c>
      <c r="F994" s="56"/>
      <c r="G994" s="57"/>
      <c r="H994" s="95">
        <v>2</v>
      </c>
      <c r="I994" s="96"/>
      <c r="J994" s="62">
        <v>49</v>
      </c>
      <c r="K994" s="63"/>
      <c r="L994" s="64"/>
      <c r="M994" s="62">
        <v>242</v>
      </c>
      <c r="N994" s="63"/>
      <c r="O994" s="64"/>
      <c r="P994" s="92">
        <f>J994*【積算根拠及び契約単価】!$R$21</f>
        <v>0</v>
      </c>
      <c r="Q994" s="93"/>
      <c r="R994" s="94"/>
      <c r="S994" s="92">
        <f>IF(H994=7,M994*【積算根拠及び契約単価】!$R$22,IF(H994=8,M994*【積算根拠及び契約単価】!$R$22,IF(H994=9,M994*【積算根拠及び契約単価】!$R$22,0)))</f>
        <v>0</v>
      </c>
      <c r="T994" s="93"/>
      <c r="U994" s="94"/>
      <c r="V994" s="92">
        <f>IF(H994=7,0,IF(H994=8,0,IF(H994=9,0,M994*【積算根拠及び契約単価】!$R$23)))</f>
        <v>0</v>
      </c>
      <c r="W994" s="93"/>
      <c r="X994" s="94"/>
      <c r="Y994" s="66">
        <f t="shared" si="35"/>
        <v>0</v>
      </c>
      <c r="Z994" s="66"/>
      <c r="AA994" s="66"/>
      <c r="AB994" s="66"/>
    </row>
    <row r="995" spans="1:28" ht="15" customHeight="1" x14ac:dyDescent="0.15">
      <c r="A995" s="30"/>
      <c r="B995" s="30"/>
      <c r="C995" s="1"/>
      <c r="E995" s="55" t="s">
        <v>26</v>
      </c>
      <c r="F995" s="56"/>
      <c r="G995" s="57"/>
      <c r="H995" s="95">
        <v>3</v>
      </c>
      <c r="I995" s="96"/>
      <c r="J995" s="62">
        <v>49</v>
      </c>
      <c r="K995" s="63"/>
      <c r="L995" s="64"/>
      <c r="M995" s="62">
        <v>243</v>
      </c>
      <c r="N995" s="63"/>
      <c r="O995" s="64"/>
      <c r="P995" s="92">
        <f>J995*【積算根拠及び契約単価】!$R$21</f>
        <v>0</v>
      </c>
      <c r="Q995" s="93"/>
      <c r="R995" s="94"/>
      <c r="S995" s="92">
        <f>IF(H995=7,M995*【積算根拠及び契約単価】!$R$22,IF(H995=8,M995*【積算根拠及び契約単価】!$R$22,IF(H995=9,M995*【積算根拠及び契約単価】!$R$22,0)))</f>
        <v>0</v>
      </c>
      <c r="T995" s="93"/>
      <c r="U995" s="94"/>
      <c r="V995" s="92">
        <f>IF(H995=7,0,IF(H995=8,0,IF(H995=9,0,M995*【積算根拠及び契約単価】!$R$23)))</f>
        <v>0</v>
      </c>
      <c r="W995" s="93"/>
      <c r="X995" s="94"/>
      <c r="Y995" s="66">
        <f t="shared" si="35"/>
        <v>0</v>
      </c>
      <c r="Z995" s="66"/>
      <c r="AA995" s="66"/>
      <c r="AB995" s="66"/>
    </row>
    <row r="996" spans="1:28" ht="15" customHeight="1" x14ac:dyDescent="0.15">
      <c r="A996" s="30"/>
      <c r="B996" s="30"/>
      <c r="C996" s="1"/>
      <c r="D996" s="30"/>
      <c r="E996" s="55" t="s">
        <v>26</v>
      </c>
      <c r="F996" s="56"/>
      <c r="G996" s="57"/>
      <c r="H996" s="95">
        <v>4</v>
      </c>
      <c r="I996" s="96"/>
      <c r="J996" s="62">
        <v>49</v>
      </c>
      <c r="K996" s="63"/>
      <c r="L996" s="64"/>
      <c r="M996" s="62">
        <v>284</v>
      </c>
      <c r="N996" s="63"/>
      <c r="O996" s="64"/>
      <c r="P996" s="92">
        <f>J996*【積算根拠及び契約単価】!$R$21</f>
        <v>0</v>
      </c>
      <c r="Q996" s="93"/>
      <c r="R996" s="94"/>
      <c r="S996" s="92">
        <f>IF(H996=7,M996*【積算根拠及び契約単価】!$R$22,IF(H996=8,M996*【積算根拠及び契約単価】!$R$22,IF(H996=9,M996*【積算根拠及び契約単価】!$R$22,0)))</f>
        <v>0</v>
      </c>
      <c r="T996" s="93"/>
      <c r="U996" s="94"/>
      <c r="V996" s="92">
        <f>IF(H996=7,0,IF(H996=8,0,IF(H996=9,0,M996*【積算根拠及び契約単価】!$R$23)))</f>
        <v>0</v>
      </c>
      <c r="W996" s="93"/>
      <c r="X996" s="94"/>
      <c r="Y996" s="66">
        <f t="shared" si="35"/>
        <v>0</v>
      </c>
      <c r="Z996" s="66"/>
      <c r="AA996" s="66"/>
      <c r="AB996" s="66"/>
    </row>
    <row r="997" spans="1:28" ht="15" customHeight="1" x14ac:dyDescent="0.15">
      <c r="A997" s="30"/>
      <c r="B997" s="30"/>
      <c r="C997" s="1"/>
      <c r="D997" s="30"/>
      <c r="E997" s="55" t="s">
        <v>26</v>
      </c>
      <c r="F997" s="56"/>
      <c r="G997" s="57"/>
      <c r="H997" s="95">
        <v>5</v>
      </c>
      <c r="I997" s="96"/>
      <c r="J997" s="62">
        <v>49</v>
      </c>
      <c r="K997" s="63"/>
      <c r="L997" s="64"/>
      <c r="M997" s="62">
        <v>278</v>
      </c>
      <c r="N997" s="63"/>
      <c r="O997" s="64"/>
      <c r="P997" s="92">
        <f>J997*【積算根拠及び契約単価】!$R$21</f>
        <v>0</v>
      </c>
      <c r="Q997" s="93"/>
      <c r="R997" s="94"/>
      <c r="S997" s="92">
        <f>IF(H997=7,M997*【積算根拠及び契約単価】!$R$22,IF(H997=8,M997*【積算根拠及び契約単価】!$R$22,IF(H997=9,M997*【積算根拠及び契約単価】!$R$22,0)))</f>
        <v>0</v>
      </c>
      <c r="T997" s="93"/>
      <c r="U997" s="94"/>
      <c r="V997" s="92">
        <f>IF(H997=7,0,IF(H997=8,0,IF(H997=9,0,M997*【積算根拠及び契約単価】!$R$23)))</f>
        <v>0</v>
      </c>
      <c r="W997" s="93"/>
      <c r="X997" s="94"/>
      <c r="Y997" s="66">
        <f t="shared" si="35"/>
        <v>0</v>
      </c>
      <c r="Z997" s="66"/>
      <c r="AA997" s="66"/>
      <c r="AB997" s="66"/>
    </row>
    <row r="998" spans="1:28" ht="15" customHeight="1" x14ac:dyDescent="0.15">
      <c r="A998" s="30"/>
      <c r="B998" s="30"/>
      <c r="C998" s="1"/>
      <c r="D998" s="30"/>
      <c r="E998" s="55" t="s">
        <v>26</v>
      </c>
      <c r="F998" s="56"/>
      <c r="G998" s="57"/>
      <c r="H998" s="95">
        <v>6</v>
      </c>
      <c r="I998" s="96"/>
      <c r="J998" s="62">
        <v>49</v>
      </c>
      <c r="K998" s="63"/>
      <c r="L998" s="64"/>
      <c r="M998" s="62">
        <v>233</v>
      </c>
      <c r="N998" s="63"/>
      <c r="O998" s="64"/>
      <c r="P998" s="92">
        <f>J998*【積算根拠及び契約単価】!$R$21</f>
        <v>0</v>
      </c>
      <c r="Q998" s="93"/>
      <c r="R998" s="94"/>
      <c r="S998" s="92">
        <f>IF(H998=7,M998*【積算根拠及び契約単価】!$R$22,IF(H998=8,M998*【積算根拠及び契約単価】!$R$22,IF(H998=9,M998*【積算根拠及び契約単価】!$R$22,0)))</f>
        <v>0</v>
      </c>
      <c r="T998" s="93"/>
      <c r="U998" s="94"/>
      <c r="V998" s="92">
        <f>IF(H998=7,0,IF(H998=8,0,IF(H998=9,0,M998*【積算根拠及び契約単価】!$R$23)))</f>
        <v>0</v>
      </c>
      <c r="W998" s="93"/>
      <c r="X998" s="94"/>
      <c r="Y998" s="66">
        <f t="shared" si="35"/>
        <v>0</v>
      </c>
      <c r="Z998" s="66"/>
      <c r="AA998" s="66"/>
      <c r="AB998" s="66"/>
    </row>
    <row r="999" spans="1:28" ht="15" customHeight="1" x14ac:dyDescent="0.15">
      <c r="A999" s="30"/>
      <c r="B999" s="30"/>
      <c r="C999" s="1"/>
      <c r="D999" s="30"/>
      <c r="E999" s="55" t="s">
        <v>26</v>
      </c>
      <c r="F999" s="56"/>
      <c r="G999" s="57"/>
      <c r="H999" s="95">
        <v>7</v>
      </c>
      <c r="I999" s="96"/>
      <c r="J999" s="62">
        <v>49</v>
      </c>
      <c r="K999" s="63"/>
      <c r="L999" s="64"/>
      <c r="M999" s="62">
        <v>260</v>
      </c>
      <c r="N999" s="63"/>
      <c r="O999" s="64"/>
      <c r="P999" s="92">
        <f>J999*【積算根拠及び契約単価】!$R$21</f>
        <v>0</v>
      </c>
      <c r="Q999" s="93"/>
      <c r="R999" s="94"/>
      <c r="S999" s="92">
        <f>IF(H999=7,M999*【積算根拠及び契約単価】!$R$22,IF(H999=8,M999*【積算根拠及び契約単価】!$R$22,IF(H999=9,M999*【積算根拠及び契約単価】!$R$22,0)))</f>
        <v>0</v>
      </c>
      <c r="T999" s="93"/>
      <c r="U999" s="94"/>
      <c r="V999" s="92">
        <f>IF(H999=7,0,IF(H999=8,0,IF(H999=9,0,M999*【積算根拠及び契約単価】!$R$23)))</f>
        <v>0</v>
      </c>
      <c r="W999" s="93"/>
      <c r="X999" s="94"/>
      <c r="Y999" s="123">
        <f t="shared" si="35"/>
        <v>0</v>
      </c>
      <c r="Z999" s="124"/>
      <c r="AA999" s="124"/>
      <c r="AB999" s="125"/>
    </row>
    <row r="1000" spans="1:28" ht="15" customHeight="1" x14ac:dyDescent="0.15">
      <c r="A1000" s="30"/>
      <c r="B1000" s="30"/>
      <c r="C1000" s="1"/>
      <c r="D1000" s="30"/>
      <c r="E1000" s="55" t="s">
        <v>26</v>
      </c>
      <c r="F1000" s="56"/>
      <c r="G1000" s="57"/>
      <c r="H1000" s="95">
        <v>8</v>
      </c>
      <c r="I1000" s="96"/>
      <c r="J1000" s="62">
        <v>49</v>
      </c>
      <c r="K1000" s="63"/>
      <c r="L1000" s="64"/>
      <c r="M1000" s="62">
        <v>270</v>
      </c>
      <c r="N1000" s="63"/>
      <c r="O1000" s="64"/>
      <c r="P1000" s="92">
        <f>J1000*【積算根拠及び契約単価】!$R$21</f>
        <v>0</v>
      </c>
      <c r="Q1000" s="93"/>
      <c r="R1000" s="94"/>
      <c r="S1000" s="92">
        <f>IF(H1000=7,M1000*【積算根拠及び契約単価】!$R$22,IF(H1000=8,M1000*【積算根拠及び契約単価】!$R$22,IF(H1000=9,M1000*【積算根拠及び契約単価】!$R$22,0)))</f>
        <v>0</v>
      </c>
      <c r="T1000" s="93"/>
      <c r="U1000" s="94"/>
      <c r="V1000" s="92">
        <f>IF(H1000=7,0,IF(H1000=8,0,IF(H1000=9,0,M1000*【積算根拠及び契約単価】!$R$23)))</f>
        <v>0</v>
      </c>
      <c r="W1000" s="93"/>
      <c r="X1000" s="94"/>
      <c r="Y1000" s="66">
        <f t="shared" si="35"/>
        <v>0</v>
      </c>
      <c r="Z1000" s="66"/>
      <c r="AA1000" s="66"/>
      <c r="AB1000" s="66"/>
    </row>
    <row r="1001" spans="1:28" ht="15" customHeight="1" x14ac:dyDescent="0.15">
      <c r="A1001" s="30"/>
      <c r="B1001" s="30"/>
      <c r="C1001" s="1"/>
      <c r="D1001" s="30"/>
      <c r="E1001" s="55" t="s">
        <v>26</v>
      </c>
      <c r="F1001" s="56"/>
      <c r="G1001" s="57"/>
      <c r="H1001" s="95">
        <v>9</v>
      </c>
      <c r="I1001" s="96"/>
      <c r="J1001" s="62">
        <v>49</v>
      </c>
      <c r="K1001" s="63"/>
      <c r="L1001" s="64"/>
      <c r="M1001" s="62">
        <v>241</v>
      </c>
      <c r="N1001" s="63"/>
      <c r="O1001" s="64"/>
      <c r="P1001" s="92">
        <f>J1001*【積算根拠及び契約単価】!$R$21</f>
        <v>0</v>
      </c>
      <c r="Q1001" s="93"/>
      <c r="R1001" s="94"/>
      <c r="S1001" s="92">
        <f>IF(H1001=7,M1001*【積算根拠及び契約単価】!$R$22,IF(H1001=8,M1001*【積算根拠及び契約単価】!$R$22,IF(H1001=9,M1001*【積算根拠及び契約単価】!$R$22,0)))</f>
        <v>0</v>
      </c>
      <c r="T1001" s="93"/>
      <c r="U1001" s="94"/>
      <c r="V1001" s="92">
        <f>IF(H1001=7,0,IF(H1001=8,0,IF(H1001=9,0,M1001*【積算根拠及び契約単価】!$R$23)))</f>
        <v>0</v>
      </c>
      <c r="W1001" s="93"/>
      <c r="X1001" s="94"/>
      <c r="Y1001" s="66">
        <f t="shared" si="35"/>
        <v>0</v>
      </c>
      <c r="Z1001" s="66"/>
      <c r="AA1001" s="66"/>
      <c r="AB1001" s="66"/>
    </row>
    <row r="1002" spans="1:28" ht="15" customHeight="1" x14ac:dyDescent="0.15">
      <c r="A1002" s="30"/>
      <c r="B1002" s="30"/>
      <c r="C1002" s="1"/>
      <c r="D1002" s="30"/>
      <c r="E1002" s="55" t="s">
        <v>26</v>
      </c>
      <c r="F1002" s="56"/>
      <c r="G1002" s="57"/>
      <c r="H1002" s="95">
        <v>10</v>
      </c>
      <c r="I1002" s="96"/>
      <c r="J1002" s="62">
        <v>49</v>
      </c>
      <c r="K1002" s="63"/>
      <c r="L1002" s="64"/>
      <c r="M1002" s="62">
        <v>243</v>
      </c>
      <c r="N1002" s="63"/>
      <c r="O1002" s="64"/>
      <c r="P1002" s="92">
        <f>J1002*【積算根拠及び契約単価】!$R$21</f>
        <v>0</v>
      </c>
      <c r="Q1002" s="93"/>
      <c r="R1002" s="94"/>
      <c r="S1002" s="92">
        <f>IF(H1002=7,M1002*【積算根拠及び契約単価】!$R$22,IF(H1002=8,M1002*【積算根拠及び契約単価】!$R$22,IF(H1002=9,M1002*【積算根拠及び契約単価】!$R$22,0)))</f>
        <v>0</v>
      </c>
      <c r="T1002" s="93"/>
      <c r="U1002" s="94"/>
      <c r="V1002" s="92">
        <f>IF(H1002=7,0,IF(H1002=8,0,IF(H1002=9,0,M1002*【積算根拠及び契約単価】!$R$23)))</f>
        <v>0</v>
      </c>
      <c r="W1002" s="93"/>
      <c r="X1002" s="94"/>
      <c r="Y1002" s="66">
        <f t="shared" si="35"/>
        <v>0</v>
      </c>
      <c r="Z1002" s="66"/>
      <c r="AA1002" s="66"/>
      <c r="AB1002" s="66"/>
    </row>
    <row r="1003" spans="1:28" ht="15" customHeight="1" x14ac:dyDescent="0.15">
      <c r="A1003" s="30"/>
      <c r="B1003" s="30"/>
      <c r="C1003" s="1"/>
      <c r="D1003" s="30"/>
      <c r="E1003" s="55" t="s">
        <v>26</v>
      </c>
      <c r="F1003" s="56"/>
      <c r="G1003" s="57"/>
      <c r="H1003" s="95">
        <v>11</v>
      </c>
      <c r="I1003" s="96"/>
      <c r="J1003" s="62">
        <v>49</v>
      </c>
      <c r="K1003" s="63"/>
      <c r="L1003" s="64"/>
      <c r="M1003" s="62">
        <v>273</v>
      </c>
      <c r="N1003" s="63"/>
      <c r="O1003" s="64"/>
      <c r="P1003" s="92">
        <f>J1003*【積算根拠及び契約単価】!$R$21</f>
        <v>0</v>
      </c>
      <c r="Q1003" s="93"/>
      <c r="R1003" s="94"/>
      <c r="S1003" s="92">
        <f>IF(H1003=7,M1003*【積算根拠及び契約単価】!$R$22,IF(H1003=8,M1003*【積算根拠及び契約単価】!$R$22,IF(H1003=9,M1003*【積算根拠及び契約単価】!$R$22,0)))</f>
        <v>0</v>
      </c>
      <c r="T1003" s="93"/>
      <c r="U1003" s="94"/>
      <c r="V1003" s="92">
        <f>IF(H1003=7,0,IF(H1003=8,0,IF(H1003=9,0,M1003*【積算根拠及び契約単価】!$R$23)))</f>
        <v>0</v>
      </c>
      <c r="W1003" s="93"/>
      <c r="X1003" s="94"/>
      <c r="Y1003" s="66">
        <f t="shared" si="35"/>
        <v>0</v>
      </c>
      <c r="Z1003" s="66"/>
      <c r="AA1003" s="66"/>
      <c r="AB1003" s="66"/>
    </row>
    <row r="1004" spans="1:28" ht="15" customHeight="1" x14ac:dyDescent="0.15">
      <c r="A1004" s="30"/>
      <c r="B1004" s="30"/>
      <c r="C1004" s="1"/>
      <c r="D1004" s="30"/>
      <c r="E1004" s="55" t="s">
        <v>26</v>
      </c>
      <c r="F1004" s="56"/>
      <c r="G1004" s="57"/>
      <c r="H1004" s="95">
        <v>12</v>
      </c>
      <c r="I1004" s="96"/>
      <c r="J1004" s="62">
        <v>49</v>
      </c>
      <c r="K1004" s="63"/>
      <c r="L1004" s="64"/>
      <c r="M1004" s="62">
        <v>239</v>
      </c>
      <c r="N1004" s="63"/>
      <c r="O1004" s="64"/>
      <c r="P1004" s="92">
        <f>J1004*【積算根拠及び契約単価】!$R$21</f>
        <v>0</v>
      </c>
      <c r="Q1004" s="93"/>
      <c r="R1004" s="94"/>
      <c r="S1004" s="92">
        <f>IF(H1004=7,M1004*【積算根拠及び契約単価】!$R$22,IF(H1004=8,M1004*【積算根拠及び契約単価】!$R$22,IF(H1004=9,M1004*【積算根拠及び契約単価】!$R$22,0)))</f>
        <v>0</v>
      </c>
      <c r="T1004" s="93"/>
      <c r="U1004" s="94"/>
      <c r="V1004" s="92">
        <f>IF(H1004=7,0,IF(H1004=8,0,IF(H1004=9,0,M1004*【積算根拠及び契約単価】!$R$23)))</f>
        <v>0</v>
      </c>
      <c r="W1004" s="93"/>
      <c r="X1004" s="94"/>
      <c r="Y1004" s="66">
        <f t="shared" si="35"/>
        <v>0</v>
      </c>
      <c r="Z1004" s="66"/>
      <c r="AA1004" s="66"/>
      <c r="AB1004" s="66"/>
    </row>
    <row r="1005" spans="1:28" ht="15" customHeight="1" x14ac:dyDescent="0.15">
      <c r="A1005" s="30"/>
      <c r="B1005" s="30"/>
      <c r="C1005" s="1"/>
      <c r="D1005" s="30"/>
      <c r="E1005" s="55" t="s">
        <v>31</v>
      </c>
      <c r="F1005" s="56"/>
      <c r="G1005" s="57"/>
      <c r="H1005" s="95">
        <v>1</v>
      </c>
      <c r="I1005" s="96"/>
      <c r="J1005" s="62">
        <v>49</v>
      </c>
      <c r="K1005" s="63"/>
      <c r="L1005" s="64"/>
      <c r="M1005" s="62">
        <v>278</v>
      </c>
      <c r="N1005" s="63"/>
      <c r="O1005" s="64"/>
      <c r="P1005" s="92">
        <f>J1005*【積算根拠及び契約単価】!$R$21</f>
        <v>0</v>
      </c>
      <c r="Q1005" s="93"/>
      <c r="R1005" s="94"/>
      <c r="S1005" s="92">
        <f>IF(H1005=7,M1005*【積算根拠及び契約単価】!$R$22,IF(H1005=8,M1005*【積算根拠及び契約単価】!$R$22,IF(H1005=9,M1005*【積算根拠及び契約単価】!$R$22,0)))</f>
        <v>0</v>
      </c>
      <c r="T1005" s="93"/>
      <c r="U1005" s="94"/>
      <c r="V1005" s="92">
        <f>IF(H1005=7,0,IF(H1005=8,0,IF(H1005=9,0,M1005*【積算根拠及び契約単価】!$R$23)))</f>
        <v>0</v>
      </c>
      <c r="W1005" s="93"/>
      <c r="X1005" s="94"/>
      <c r="Y1005" s="66">
        <f t="shared" si="35"/>
        <v>0</v>
      </c>
      <c r="Z1005" s="66"/>
      <c r="AA1005" s="66"/>
      <c r="AB1005" s="66"/>
    </row>
    <row r="1006" spans="1:28" ht="15" customHeight="1" x14ac:dyDescent="0.15">
      <c r="A1006" s="30"/>
      <c r="B1006" s="30"/>
      <c r="C1006" s="1"/>
      <c r="D1006" s="30"/>
      <c r="E1006" s="55" t="s">
        <v>31</v>
      </c>
      <c r="F1006" s="56"/>
      <c r="G1006" s="57"/>
      <c r="H1006" s="95">
        <v>2</v>
      </c>
      <c r="I1006" s="96"/>
      <c r="J1006" s="62">
        <v>49</v>
      </c>
      <c r="K1006" s="63"/>
      <c r="L1006" s="64"/>
      <c r="M1006" s="62">
        <v>242</v>
      </c>
      <c r="N1006" s="63"/>
      <c r="O1006" s="64"/>
      <c r="P1006" s="92">
        <f>J1006*【積算根拠及び契約単価】!$R$21</f>
        <v>0</v>
      </c>
      <c r="Q1006" s="93"/>
      <c r="R1006" s="94"/>
      <c r="S1006" s="92">
        <f>IF(H1006=7,M1006*【積算根拠及び契約単価】!$R$22,IF(H1006=8,M1006*【積算根拠及び契約単価】!$R$22,IF(H1006=9,M1006*【積算根拠及び契約単価】!$R$22,0)))</f>
        <v>0</v>
      </c>
      <c r="T1006" s="93"/>
      <c r="U1006" s="94"/>
      <c r="V1006" s="92">
        <f>IF(H1006=7,0,IF(H1006=8,0,IF(H1006=9,0,M1006*【積算根拠及び契約単価】!$R$23)))</f>
        <v>0</v>
      </c>
      <c r="W1006" s="93"/>
      <c r="X1006" s="94"/>
      <c r="Y1006" s="66">
        <f t="shared" si="35"/>
        <v>0</v>
      </c>
      <c r="Z1006" s="66"/>
      <c r="AA1006" s="66"/>
      <c r="AB1006" s="66"/>
    </row>
    <row r="1007" spans="1:28" ht="15" customHeight="1" x14ac:dyDescent="0.15">
      <c r="A1007" s="30"/>
      <c r="B1007" s="30"/>
      <c r="C1007" s="1"/>
      <c r="D1007" s="30"/>
      <c r="E1007" s="55" t="s">
        <v>31</v>
      </c>
      <c r="F1007" s="56"/>
      <c r="G1007" s="57"/>
      <c r="H1007" s="95">
        <v>3</v>
      </c>
      <c r="I1007" s="96"/>
      <c r="J1007" s="62">
        <v>49</v>
      </c>
      <c r="K1007" s="63"/>
      <c r="L1007" s="64"/>
      <c r="M1007" s="62">
        <v>243</v>
      </c>
      <c r="N1007" s="63"/>
      <c r="O1007" s="64"/>
      <c r="P1007" s="92">
        <f>J1007*【積算根拠及び契約単価】!$R$21</f>
        <v>0</v>
      </c>
      <c r="Q1007" s="93"/>
      <c r="R1007" s="94"/>
      <c r="S1007" s="92">
        <f>IF(H1007=7,M1007*【積算根拠及び契約単価】!$R$22,IF(H1007=8,M1007*【積算根拠及び契約単価】!$R$22,IF(H1007=9,M1007*【積算根拠及び契約単価】!$R$22,0)))</f>
        <v>0</v>
      </c>
      <c r="T1007" s="93"/>
      <c r="U1007" s="94"/>
      <c r="V1007" s="92">
        <f>IF(H1007=7,0,IF(H1007=8,0,IF(H1007=9,0,M1007*【積算根拠及び契約単価】!$R$23)))</f>
        <v>0</v>
      </c>
      <c r="W1007" s="93"/>
      <c r="X1007" s="94"/>
      <c r="Y1007" s="66">
        <f t="shared" si="35"/>
        <v>0</v>
      </c>
      <c r="Z1007" s="66"/>
      <c r="AA1007" s="66"/>
      <c r="AB1007" s="66"/>
    </row>
    <row r="1008" spans="1:28" ht="15" customHeight="1" x14ac:dyDescent="0.15">
      <c r="A1008" s="30"/>
      <c r="B1008" s="30"/>
      <c r="C1008" s="1"/>
      <c r="D1008" s="30"/>
      <c r="E1008" s="30"/>
      <c r="F1008" s="3"/>
    </row>
    <row r="1009" spans="1:28" ht="15" customHeight="1" x14ac:dyDescent="0.15">
      <c r="A1009" s="30"/>
      <c r="B1009" s="30"/>
      <c r="C1009" s="1"/>
      <c r="D1009" s="30"/>
      <c r="E1009" s="30"/>
      <c r="F1009" s="3"/>
      <c r="S1009" s="62" t="s">
        <v>32</v>
      </c>
      <c r="T1009" s="63"/>
      <c r="U1009" s="63"/>
      <c r="V1009" s="63"/>
      <c r="W1009" s="63"/>
      <c r="X1009" s="64"/>
      <c r="Y1009" s="66">
        <f t="shared" ref="Y1009" si="36">SUM(Y984:AB1007)</f>
        <v>0</v>
      </c>
      <c r="Z1009" s="66"/>
      <c r="AA1009" s="66"/>
      <c r="AB1009" s="66"/>
    </row>
    <row r="1010" spans="1:28" ht="15" customHeight="1" x14ac:dyDescent="0.15">
      <c r="A1010" s="30"/>
      <c r="B1010" s="30"/>
      <c r="C1010" s="1"/>
      <c r="D1010" s="30"/>
      <c r="E1010" s="30"/>
      <c r="F1010" s="3"/>
    </row>
    <row r="1011" spans="1:28" s="20" customFormat="1" ht="15" customHeight="1" x14ac:dyDescent="0.15">
      <c r="A1011" s="35"/>
      <c r="B1011" s="35"/>
      <c r="C1011" s="35"/>
      <c r="D1011" s="35"/>
      <c r="E1011" s="35" t="s">
        <v>240</v>
      </c>
      <c r="F1011" s="22"/>
    </row>
    <row r="1012" spans="1:28" s="20" customFormat="1" ht="15" customHeight="1" x14ac:dyDescent="0.15">
      <c r="A1012" s="35"/>
      <c r="B1012" s="35"/>
      <c r="C1012" s="35"/>
      <c r="D1012" s="35"/>
      <c r="E1012" s="35" t="s">
        <v>245</v>
      </c>
      <c r="F1012" s="22"/>
    </row>
    <row r="1013" spans="1:28" s="20" customFormat="1" ht="15" customHeight="1" x14ac:dyDescent="0.15">
      <c r="A1013" s="35"/>
      <c r="B1013" s="35"/>
      <c r="C1013" s="35"/>
      <c r="D1013" s="35"/>
      <c r="E1013" s="35" t="s">
        <v>246</v>
      </c>
      <c r="F1013" s="22"/>
    </row>
    <row r="1014" spans="1:28" s="36" customFormat="1" ht="15" customHeight="1" x14ac:dyDescent="0.15">
      <c r="A1014" s="34"/>
      <c r="B1014" s="34"/>
      <c r="C1014" s="34"/>
      <c r="D1014" s="34"/>
      <c r="E1014" s="34" t="s">
        <v>33</v>
      </c>
      <c r="F1014" s="3"/>
    </row>
    <row r="1015" spans="1:28" s="36" customFormat="1" ht="15" customHeight="1" x14ac:dyDescent="0.15">
      <c r="A1015" s="34"/>
      <c r="B1015" s="34"/>
      <c r="C1015" s="34"/>
      <c r="D1015" s="34"/>
      <c r="E1015" s="34" t="s">
        <v>255</v>
      </c>
      <c r="F1015" s="3"/>
    </row>
    <row r="1016" spans="1:28" s="36" customFormat="1" ht="15" customHeight="1" x14ac:dyDescent="0.15">
      <c r="A1016" s="34"/>
      <c r="B1016" s="34"/>
      <c r="C1016" s="34"/>
      <c r="D1016" s="34"/>
      <c r="E1016" s="34" t="s">
        <v>253</v>
      </c>
      <c r="F1016" s="3"/>
    </row>
    <row r="1017" spans="1:28" s="36" customFormat="1" ht="15" customHeight="1" x14ac:dyDescent="0.15">
      <c r="A1017" s="34"/>
      <c r="B1017" s="34"/>
      <c r="C1017" s="34"/>
      <c r="D1017" s="34"/>
      <c r="E1017" s="34" t="s">
        <v>254</v>
      </c>
      <c r="F1017" s="3"/>
    </row>
    <row r="1018" spans="1:28" s="36" customFormat="1" ht="15" customHeight="1" x14ac:dyDescent="0.15">
      <c r="A1018" s="34"/>
      <c r="B1018" s="34"/>
      <c r="C1018" s="34"/>
      <c r="E1018" s="34" t="s">
        <v>133</v>
      </c>
      <c r="F1018" s="3"/>
    </row>
    <row r="1019" spans="1:28" s="36" customFormat="1" ht="15" customHeight="1" x14ac:dyDescent="0.15">
      <c r="A1019" s="34"/>
      <c r="B1019" s="34"/>
      <c r="C1019" s="34"/>
      <c r="E1019" s="36" t="s">
        <v>134</v>
      </c>
      <c r="F1019" s="8"/>
    </row>
    <row r="1020" spans="1:28" s="36" customFormat="1" ht="15" customHeight="1" x14ac:dyDescent="0.15">
      <c r="A1020" s="34"/>
      <c r="B1020" s="34"/>
      <c r="C1020" s="34"/>
      <c r="E1020" s="36" t="s">
        <v>135</v>
      </c>
      <c r="F1020" s="8"/>
    </row>
    <row r="1021" spans="1:28" s="36" customFormat="1" ht="15" customHeight="1" x14ac:dyDescent="0.15">
      <c r="A1021" s="34"/>
      <c r="B1021" s="34"/>
      <c r="C1021" s="34"/>
      <c r="E1021" s="36" t="s">
        <v>136</v>
      </c>
      <c r="F1021" s="8"/>
    </row>
    <row r="1022" spans="1:28" s="36" customFormat="1" ht="15" customHeight="1" x14ac:dyDescent="0.15">
      <c r="A1022" s="34"/>
      <c r="B1022" s="34"/>
      <c r="C1022" s="34"/>
      <c r="E1022" s="36" t="s">
        <v>137</v>
      </c>
      <c r="F1022" s="8"/>
    </row>
    <row r="1023" spans="1:28" s="36" customFormat="1" ht="15" customHeight="1" x14ac:dyDescent="0.15">
      <c r="A1023" s="34"/>
      <c r="B1023" s="34"/>
      <c r="C1023" s="34"/>
      <c r="E1023" s="20" t="s">
        <v>251</v>
      </c>
      <c r="F1023" s="8"/>
    </row>
    <row r="1024" spans="1:28" s="36" customFormat="1" ht="15" customHeight="1" x14ac:dyDescent="0.15">
      <c r="A1024" s="34"/>
      <c r="B1024" s="34"/>
      <c r="C1024" s="34"/>
      <c r="D1024" s="34"/>
      <c r="E1024" s="35" t="s">
        <v>252</v>
      </c>
      <c r="F1024" s="3"/>
    </row>
    <row r="1025" spans="1:29" s="36" customFormat="1" ht="15" customHeight="1" x14ac:dyDescent="0.15">
      <c r="A1025" s="34"/>
      <c r="B1025" s="34"/>
      <c r="C1025" s="34"/>
      <c r="D1025" s="34"/>
      <c r="E1025" s="35" t="s">
        <v>274</v>
      </c>
      <c r="F1025" s="3"/>
    </row>
    <row r="1027" spans="1:29" ht="15" customHeight="1" x14ac:dyDescent="0.15">
      <c r="A1027" s="30"/>
      <c r="B1027" s="30"/>
      <c r="C1027" s="1"/>
    </row>
    <row r="1028" spans="1:29" ht="15" customHeight="1" x14ac:dyDescent="0.15">
      <c r="A1028" s="30"/>
      <c r="B1028" s="30"/>
      <c r="C1028" s="1"/>
      <c r="D1028" s="31" t="s">
        <v>126</v>
      </c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</row>
    <row r="1029" spans="1:29" ht="15" customHeight="1" x14ac:dyDescent="0.15">
      <c r="A1029" s="30"/>
      <c r="B1029" s="30"/>
      <c r="C1029" s="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</row>
    <row r="1030" spans="1:29" ht="15" customHeight="1" x14ac:dyDescent="0.15">
      <c r="A1030" s="30"/>
      <c r="B1030" s="30"/>
      <c r="C1030" s="1"/>
      <c r="D1030" s="30"/>
      <c r="E1030" s="30"/>
      <c r="F1030" s="3"/>
    </row>
    <row r="1031" spans="1:29" ht="15" customHeight="1" x14ac:dyDescent="0.15">
      <c r="A1031" s="30"/>
      <c r="B1031" s="30"/>
      <c r="C1031" s="1"/>
      <c r="D1031" s="30"/>
      <c r="E1031" s="37" t="s">
        <v>127</v>
      </c>
      <c r="F1031" s="37"/>
      <c r="G1031" s="37"/>
      <c r="H1031" s="5" t="s">
        <v>128</v>
      </c>
      <c r="I1031" s="103" t="s">
        <v>160</v>
      </c>
      <c r="J1031" s="103"/>
      <c r="K1031" s="103"/>
    </row>
    <row r="1032" spans="1:29" ht="15" customHeight="1" x14ac:dyDescent="0.15">
      <c r="A1032" s="30"/>
      <c r="B1032" s="30"/>
      <c r="C1032" s="1"/>
      <c r="D1032" s="30"/>
      <c r="E1032" s="37" t="s">
        <v>4</v>
      </c>
      <c r="F1032" s="37"/>
      <c r="G1032" s="37"/>
      <c r="H1032" s="5" t="s">
        <v>128</v>
      </c>
      <c r="I1032" s="122" t="s">
        <v>123</v>
      </c>
      <c r="J1032" s="122"/>
      <c r="K1032" s="122"/>
      <c r="L1032" s="122"/>
      <c r="M1032" s="122"/>
      <c r="N1032" s="122"/>
      <c r="O1032" s="122"/>
      <c r="P1032" s="122"/>
    </row>
    <row r="1033" spans="1:29" ht="15" customHeight="1" x14ac:dyDescent="0.15">
      <c r="A1033" s="30"/>
      <c r="B1033" s="30"/>
      <c r="C1033" s="1"/>
      <c r="D1033" s="30"/>
      <c r="E1033" s="37" t="s">
        <v>6</v>
      </c>
      <c r="F1033" s="37"/>
      <c r="G1033" s="37"/>
      <c r="H1033" s="5" t="s">
        <v>128</v>
      </c>
      <c r="I1033" s="122" t="s">
        <v>130</v>
      </c>
      <c r="J1033" s="122"/>
      <c r="K1033" s="122"/>
      <c r="L1033" s="122"/>
      <c r="M1033" s="122"/>
      <c r="N1033" s="122"/>
      <c r="O1033" s="122"/>
      <c r="P1033" s="122"/>
    </row>
    <row r="1034" spans="1:29" ht="15" customHeight="1" x14ac:dyDescent="0.15">
      <c r="A1034" s="30"/>
      <c r="B1034" s="30"/>
      <c r="C1034" s="1"/>
      <c r="D1034" s="30"/>
      <c r="E1034" s="30"/>
      <c r="F1034" s="30"/>
      <c r="G1034" s="5"/>
    </row>
    <row r="1035" spans="1:29" ht="15" customHeight="1" x14ac:dyDescent="0.15">
      <c r="A1035" s="30"/>
      <c r="B1035" s="30"/>
      <c r="C1035" s="1"/>
      <c r="D1035" s="30"/>
      <c r="E1035" s="104" t="s">
        <v>8</v>
      </c>
      <c r="F1035" s="105"/>
      <c r="G1035" s="105"/>
      <c r="H1035" s="105"/>
      <c r="I1035" s="106"/>
      <c r="J1035" s="113" t="s">
        <v>131</v>
      </c>
      <c r="K1035" s="114"/>
      <c r="L1035" s="115"/>
      <c r="M1035" s="113" t="s">
        <v>9</v>
      </c>
      <c r="N1035" s="114"/>
      <c r="O1035" s="115"/>
      <c r="P1035" s="113" t="s">
        <v>132</v>
      </c>
      <c r="Q1035" s="114"/>
      <c r="R1035" s="115"/>
      <c r="S1035" s="62" t="s">
        <v>11</v>
      </c>
      <c r="T1035" s="63"/>
      <c r="U1035" s="63"/>
      <c r="V1035" s="63"/>
      <c r="W1035" s="63"/>
      <c r="X1035" s="64"/>
      <c r="Y1035" s="40" t="s">
        <v>12</v>
      </c>
      <c r="Z1035" s="40"/>
      <c r="AA1035" s="40"/>
      <c r="AB1035" s="40"/>
    </row>
    <row r="1036" spans="1:29" ht="15" customHeight="1" x14ac:dyDescent="0.15">
      <c r="A1036" s="30"/>
      <c r="B1036" s="30"/>
      <c r="C1036" s="1"/>
      <c r="D1036" s="30"/>
      <c r="E1036" s="107"/>
      <c r="F1036" s="108"/>
      <c r="G1036" s="108"/>
      <c r="H1036" s="108"/>
      <c r="I1036" s="109"/>
      <c r="J1036" s="116"/>
      <c r="K1036" s="117"/>
      <c r="L1036" s="118"/>
      <c r="M1036" s="116"/>
      <c r="N1036" s="117"/>
      <c r="O1036" s="118"/>
      <c r="P1036" s="116"/>
      <c r="Q1036" s="117"/>
      <c r="R1036" s="118"/>
      <c r="S1036" s="97" t="s">
        <v>46</v>
      </c>
      <c r="T1036" s="98"/>
      <c r="U1036" s="99"/>
      <c r="V1036" s="97" t="s">
        <v>50</v>
      </c>
      <c r="W1036" s="98"/>
      <c r="X1036" s="99"/>
      <c r="Y1036" s="40"/>
      <c r="Z1036" s="40"/>
      <c r="AA1036" s="40"/>
      <c r="AB1036" s="40"/>
    </row>
    <row r="1037" spans="1:29" ht="15" customHeight="1" x14ac:dyDescent="0.15">
      <c r="A1037" s="30"/>
      <c r="B1037" s="30"/>
      <c r="C1037" s="1"/>
      <c r="D1037" s="30"/>
      <c r="E1037" s="110"/>
      <c r="F1037" s="111"/>
      <c r="G1037" s="111"/>
      <c r="H1037" s="111"/>
      <c r="I1037" s="112"/>
      <c r="J1037" s="119"/>
      <c r="K1037" s="120"/>
      <c r="L1037" s="121"/>
      <c r="M1037" s="119"/>
      <c r="N1037" s="120"/>
      <c r="O1037" s="121"/>
      <c r="P1037" s="119"/>
      <c r="Q1037" s="120"/>
      <c r="R1037" s="121"/>
      <c r="S1037" s="100"/>
      <c r="T1037" s="101"/>
      <c r="U1037" s="102"/>
      <c r="V1037" s="100"/>
      <c r="W1037" s="101"/>
      <c r="X1037" s="102"/>
      <c r="Y1037" s="40"/>
      <c r="Z1037" s="40"/>
      <c r="AA1037" s="40"/>
      <c r="AB1037" s="40"/>
    </row>
    <row r="1038" spans="1:29" ht="15" customHeight="1" x14ac:dyDescent="0.15">
      <c r="A1038" s="30"/>
      <c r="B1038" s="30"/>
      <c r="C1038" s="1"/>
      <c r="D1038" s="30"/>
      <c r="E1038" s="55" t="s">
        <v>16</v>
      </c>
      <c r="F1038" s="56"/>
      <c r="G1038" s="57"/>
      <c r="H1038" s="95">
        <v>4</v>
      </c>
      <c r="I1038" s="96"/>
      <c r="J1038" s="62">
        <v>25</v>
      </c>
      <c r="K1038" s="63"/>
      <c r="L1038" s="64"/>
      <c r="M1038" s="62">
        <v>201</v>
      </c>
      <c r="N1038" s="63"/>
      <c r="O1038" s="64"/>
      <c r="P1038" s="92">
        <f>J1038*【積算根拠及び契約単価】!$R$21</f>
        <v>0</v>
      </c>
      <c r="Q1038" s="93"/>
      <c r="R1038" s="94"/>
      <c r="S1038" s="92">
        <f>IF(H1038=7,M1038*【積算根拠及び契約単価】!$R$22,IF(H1038=8,M1038*【積算根拠及び契約単価】!$R$22,IF(H1038=9,M1038*【積算根拠及び契約単価】!$R$22,0)))</f>
        <v>0</v>
      </c>
      <c r="T1038" s="93"/>
      <c r="U1038" s="94"/>
      <c r="V1038" s="92">
        <f>IF(H1038=7,0,IF(H1038=8,0,IF(H1038=9,0,M1038*【積算根拠及び契約単価】!$R$23)))</f>
        <v>0</v>
      </c>
      <c r="W1038" s="93"/>
      <c r="X1038" s="94"/>
      <c r="Y1038" s="66">
        <f t="shared" ref="Y1038:Y1061" si="37">ROUNDDOWN(P1038+S1038+V1038,0)</f>
        <v>0</v>
      </c>
      <c r="Z1038" s="66"/>
      <c r="AA1038" s="66"/>
      <c r="AB1038" s="66"/>
      <c r="AC1038" s="7"/>
    </row>
    <row r="1039" spans="1:29" ht="15" customHeight="1" x14ac:dyDescent="0.15">
      <c r="A1039" s="30"/>
      <c r="B1039" s="30"/>
      <c r="C1039" s="1"/>
      <c r="D1039" s="30"/>
      <c r="E1039" s="55" t="s">
        <v>16</v>
      </c>
      <c r="F1039" s="56"/>
      <c r="G1039" s="57"/>
      <c r="H1039" s="95">
        <v>5</v>
      </c>
      <c r="I1039" s="96"/>
      <c r="J1039" s="62">
        <v>25</v>
      </c>
      <c r="K1039" s="63"/>
      <c r="L1039" s="64"/>
      <c r="M1039" s="62">
        <v>191</v>
      </c>
      <c r="N1039" s="63"/>
      <c r="O1039" s="64"/>
      <c r="P1039" s="92">
        <f>J1039*【積算根拠及び契約単価】!$R$21</f>
        <v>0</v>
      </c>
      <c r="Q1039" s="93"/>
      <c r="R1039" s="94"/>
      <c r="S1039" s="92">
        <f>IF(H1039=7,M1039*【積算根拠及び契約単価】!$R$22,IF(H1039=8,M1039*【積算根拠及び契約単価】!$R$22,IF(H1039=9,M1039*【積算根拠及び契約単価】!$R$22,0)))</f>
        <v>0</v>
      </c>
      <c r="T1039" s="93"/>
      <c r="U1039" s="94"/>
      <c r="V1039" s="92">
        <f>IF(H1039=7,0,IF(H1039=8,0,IF(H1039=9,0,M1039*【積算根拠及び契約単価】!$R$23)))</f>
        <v>0</v>
      </c>
      <c r="W1039" s="93"/>
      <c r="X1039" s="94"/>
      <c r="Y1039" s="66">
        <f t="shared" si="37"/>
        <v>0</v>
      </c>
      <c r="Z1039" s="66"/>
      <c r="AA1039" s="66"/>
      <c r="AB1039" s="66"/>
    </row>
    <row r="1040" spans="1:29" ht="15" customHeight="1" x14ac:dyDescent="0.15">
      <c r="A1040" s="30"/>
      <c r="B1040" s="30"/>
      <c r="C1040" s="1"/>
      <c r="D1040" s="30"/>
      <c r="E1040" s="55" t="s">
        <v>16</v>
      </c>
      <c r="F1040" s="56"/>
      <c r="G1040" s="57"/>
      <c r="H1040" s="95">
        <v>6</v>
      </c>
      <c r="I1040" s="96"/>
      <c r="J1040" s="62">
        <v>25</v>
      </c>
      <c r="K1040" s="63"/>
      <c r="L1040" s="64"/>
      <c r="M1040" s="62">
        <v>171</v>
      </c>
      <c r="N1040" s="63"/>
      <c r="O1040" s="64"/>
      <c r="P1040" s="92">
        <f>J1040*【積算根拠及び契約単価】!$R$21</f>
        <v>0</v>
      </c>
      <c r="Q1040" s="93"/>
      <c r="R1040" s="94"/>
      <c r="S1040" s="92">
        <f>IF(H1040=7,M1040*【積算根拠及び契約単価】!$R$22,IF(H1040=8,M1040*【積算根拠及び契約単価】!$R$22,IF(H1040=9,M1040*【積算根拠及び契約単価】!$R$22,0)))</f>
        <v>0</v>
      </c>
      <c r="T1040" s="93"/>
      <c r="U1040" s="94"/>
      <c r="V1040" s="92">
        <f>IF(H1040=7,0,IF(H1040=8,0,IF(H1040=9,0,M1040*【積算根拠及び契約単価】!$R$23)))</f>
        <v>0</v>
      </c>
      <c r="W1040" s="93"/>
      <c r="X1040" s="94"/>
      <c r="Y1040" s="66">
        <f t="shared" si="37"/>
        <v>0</v>
      </c>
      <c r="Z1040" s="66"/>
      <c r="AA1040" s="66"/>
      <c r="AB1040" s="66"/>
    </row>
    <row r="1041" spans="1:28" ht="15" customHeight="1" x14ac:dyDescent="0.15">
      <c r="A1041" s="30"/>
      <c r="B1041" s="30"/>
      <c r="C1041" s="1"/>
      <c r="D1041" s="30"/>
      <c r="E1041" s="55" t="s">
        <v>16</v>
      </c>
      <c r="F1041" s="56"/>
      <c r="G1041" s="57"/>
      <c r="H1041" s="95">
        <v>7</v>
      </c>
      <c r="I1041" s="96"/>
      <c r="J1041" s="62">
        <v>25</v>
      </c>
      <c r="K1041" s="63"/>
      <c r="L1041" s="64"/>
      <c r="M1041" s="62">
        <v>205</v>
      </c>
      <c r="N1041" s="63"/>
      <c r="O1041" s="64"/>
      <c r="P1041" s="92">
        <f>J1041*【積算根拠及び契約単価】!$R$21</f>
        <v>0</v>
      </c>
      <c r="Q1041" s="93"/>
      <c r="R1041" s="94"/>
      <c r="S1041" s="92">
        <f>IF(H1041=7,M1041*【積算根拠及び契約単価】!$R$22,IF(H1041=8,M1041*【積算根拠及び契約単価】!$R$22,IF(H1041=9,M1041*【積算根拠及び契約単価】!$R$22,0)))</f>
        <v>0</v>
      </c>
      <c r="T1041" s="93"/>
      <c r="U1041" s="94"/>
      <c r="V1041" s="92">
        <f>IF(H1041=7,0,IF(H1041=8,0,IF(H1041=9,0,M1041*【積算根拠及び契約単価】!$R$23)))</f>
        <v>0</v>
      </c>
      <c r="W1041" s="93"/>
      <c r="X1041" s="94"/>
      <c r="Y1041" s="66">
        <f t="shared" si="37"/>
        <v>0</v>
      </c>
      <c r="Z1041" s="66"/>
      <c r="AA1041" s="66"/>
      <c r="AB1041" s="66"/>
    </row>
    <row r="1042" spans="1:28" ht="15" customHeight="1" x14ac:dyDescent="0.15">
      <c r="A1042" s="30"/>
      <c r="B1042" s="30"/>
      <c r="C1042" s="1"/>
      <c r="D1042" s="30"/>
      <c r="E1042" s="55" t="s">
        <v>16</v>
      </c>
      <c r="F1042" s="56"/>
      <c r="G1042" s="57"/>
      <c r="H1042" s="95">
        <v>8</v>
      </c>
      <c r="I1042" s="96"/>
      <c r="J1042" s="62">
        <v>25</v>
      </c>
      <c r="K1042" s="63"/>
      <c r="L1042" s="64"/>
      <c r="M1042" s="62">
        <v>200</v>
      </c>
      <c r="N1042" s="63"/>
      <c r="O1042" s="64"/>
      <c r="P1042" s="92">
        <f>J1042*【積算根拠及び契約単価】!$R$21</f>
        <v>0</v>
      </c>
      <c r="Q1042" s="93"/>
      <c r="R1042" s="94"/>
      <c r="S1042" s="92">
        <f>IF(H1042=7,M1042*【積算根拠及び契約単価】!$R$22,IF(H1042=8,M1042*【積算根拠及び契約単価】!$R$22,IF(H1042=9,M1042*【積算根拠及び契約単価】!$R$22,0)))</f>
        <v>0</v>
      </c>
      <c r="T1042" s="93"/>
      <c r="U1042" s="94"/>
      <c r="V1042" s="92">
        <f>IF(H1042=7,0,IF(H1042=8,0,IF(H1042=9,0,M1042*【積算根拠及び契約単価】!$R$23)))</f>
        <v>0</v>
      </c>
      <c r="W1042" s="93"/>
      <c r="X1042" s="94"/>
      <c r="Y1042" s="66">
        <f t="shared" si="37"/>
        <v>0</v>
      </c>
      <c r="Z1042" s="66"/>
      <c r="AA1042" s="66"/>
      <c r="AB1042" s="66"/>
    </row>
    <row r="1043" spans="1:28" ht="15" customHeight="1" x14ac:dyDescent="0.15">
      <c r="A1043" s="30"/>
      <c r="B1043" s="30"/>
      <c r="C1043" s="1"/>
      <c r="D1043" s="30"/>
      <c r="E1043" s="55" t="s">
        <v>16</v>
      </c>
      <c r="F1043" s="56"/>
      <c r="G1043" s="57"/>
      <c r="H1043" s="95">
        <v>9</v>
      </c>
      <c r="I1043" s="96"/>
      <c r="J1043" s="62">
        <v>25</v>
      </c>
      <c r="K1043" s="63"/>
      <c r="L1043" s="64"/>
      <c r="M1043" s="62">
        <v>181</v>
      </c>
      <c r="N1043" s="63"/>
      <c r="O1043" s="64"/>
      <c r="P1043" s="92">
        <f>J1043*【積算根拠及び契約単価】!$R$21</f>
        <v>0</v>
      </c>
      <c r="Q1043" s="93"/>
      <c r="R1043" s="94"/>
      <c r="S1043" s="92">
        <f>IF(H1043=7,M1043*【積算根拠及び契約単価】!$R$22,IF(H1043=8,M1043*【積算根拠及び契約単価】!$R$22,IF(H1043=9,M1043*【積算根拠及び契約単価】!$R$22,0)))</f>
        <v>0</v>
      </c>
      <c r="T1043" s="93"/>
      <c r="U1043" s="94"/>
      <c r="V1043" s="92">
        <f>IF(H1043=7,0,IF(H1043=8,0,IF(H1043=9,0,M1043*【積算根拠及び契約単価】!$R$23)))</f>
        <v>0</v>
      </c>
      <c r="W1043" s="93"/>
      <c r="X1043" s="94"/>
      <c r="Y1043" s="66">
        <f t="shared" si="37"/>
        <v>0</v>
      </c>
      <c r="Z1043" s="66"/>
      <c r="AA1043" s="66"/>
      <c r="AB1043" s="66"/>
    </row>
    <row r="1044" spans="1:28" ht="15" customHeight="1" x14ac:dyDescent="0.15">
      <c r="A1044" s="30"/>
      <c r="B1044" s="30"/>
      <c r="C1044" s="1"/>
      <c r="E1044" s="55" t="s">
        <v>16</v>
      </c>
      <c r="F1044" s="56"/>
      <c r="G1044" s="57"/>
      <c r="H1044" s="95">
        <v>10</v>
      </c>
      <c r="I1044" s="96"/>
      <c r="J1044" s="62">
        <v>25</v>
      </c>
      <c r="K1044" s="63"/>
      <c r="L1044" s="64"/>
      <c r="M1044" s="62">
        <v>189</v>
      </c>
      <c r="N1044" s="63"/>
      <c r="O1044" s="64"/>
      <c r="P1044" s="92">
        <f>J1044*【積算根拠及び契約単価】!$R$21</f>
        <v>0</v>
      </c>
      <c r="Q1044" s="93"/>
      <c r="R1044" s="94"/>
      <c r="S1044" s="92">
        <f>IF(H1044=7,M1044*【積算根拠及び契約単価】!$R$22,IF(H1044=8,M1044*【積算根拠及び契約単価】!$R$22,IF(H1044=9,M1044*【積算根拠及び契約単価】!$R$22,0)))</f>
        <v>0</v>
      </c>
      <c r="T1044" s="93"/>
      <c r="U1044" s="94"/>
      <c r="V1044" s="92">
        <f>IF(H1044=7,0,IF(H1044=8,0,IF(H1044=9,0,M1044*【積算根拠及び契約単価】!$R$23)))</f>
        <v>0</v>
      </c>
      <c r="W1044" s="93"/>
      <c r="X1044" s="94"/>
      <c r="Y1044" s="66">
        <f t="shared" si="37"/>
        <v>0</v>
      </c>
      <c r="Z1044" s="66"/>
      <c r="AA1044" s="66"/>
      <c r="AB1044" s="66"/>
    </row>
    <row r="1045" spans="1:28" ht="15" customHeight="1" x14ac:dyDescent="0.15">
      <c r="A1045" s="30"/>
      <c r="B1045" s="30"/>
      <c r="C1045" s="1"/>
      <c r="E1045" s="55" t="s">
        <v>16</v>
      </c>
      <c r="F1045" s="56"/>
      <c r="G1045" s="57"/>
      <c r="H1045" s="95">
        <v>11</v>
      </c>
      <c r="I1045" s="96"/>
      <c r="J1045" s="62">
        <v>25</v>
      </c>
      <c r="K1045" s="63"/>
      <c r="L1045" s="64"/>
      <c r="M1045" s="62">
        <v>180</v>
      </c>
      <c r="N1045" s="63"/>
      <c r="O1045" s="64"/>
      <c r="P1045" s="92">
        <f>J1045*【積算根拠及び契約単価】!$R$21</f>
        <v>0</v>
      </c>
      <c r="Q1045" s="93"/>
      <c r="R1045" s="94"/>
      <c r="S1045" s="92">
        <f>IF(H1045=7,M1045*【積算根拠及び契約単価】!$R$22,IF(H1045=8,M1045*【積算根拠及び契約単価】!$R$22,IF(H1045=9,M1045*【積算根拠及び契約単価】!$R$22,0)))</f>
        <v>0</v>
      </c>
      <c r="T1045" s="93"/>
      <c r="U1045" s="94"/>
      <c r="V1045" s="92">
        <f>IF(H1045=7,0,IF(H1045=8,0,IF(H1045=9,0,M1045*【積算根拠及び契約単価】!$R$23)))</f>
        <v>0</v>
      </c>
      <c r="W1045" s="93"/>
      <c r="X1045" s="94"/>
      <c r="Y1045" s="66">
        <f t="shared" si="37"/>
        <v>0</v>
      </c>
      <c r="Z1045" s="66"/>
      <c r="AA1045" s="66"/>
      <c r="AB1045" s="66"/>
    </row>
    <row r="1046" spans="1:28" ht="15" customHeight="1" x14ac:dyDescent="0.15">
      <c r="A1046" s="30"/>
      <c r="B1046" s="30"/>
      <c r="C1046" s="1"/>
      <c r="E1046" s="55" t="s">
        <v>16</v>
      </c>
      <c r="F1046" s="56"/>
      <c r="G1046" s="57"/>
      <c r="H1046" s="95">
        <v>12</v>
      </c>
      <c r="I1046" s="96"/>
      <c r="J1046" s="62">
        <v>25</v>
      </c>
      <c r="K1046" s="63"/>
      <c r="L1046" s="64"/>
      <c r="M1046" s="62">
        <v>193</v>
      </c>
      <c r="N1046" s="63"/>
      <c r="O1046" s="64"/>
      <c r="P1046" s="92">
        <f>J1046*【積算根拠及び契約単価】!$R$21</f>
        <v>0</v>
      </c>
      <c r="Q1046" s="93"/>
      <c r="R1046" s="94"/>
      <c r="S1046" s="92">
        <f>IF(H1046=7,M1046*【積算根拠及び契約単価】!$R$22,IF(H1046=8,M1046*【積算根拠及び契約単価】!$R$22,IF(H1046=9,M1046*【積算根拠及び契約単価】!$R$22,0)))</f>
        <v>0</v>
      </c>
      <c r="T1046" s="93"/>
      <c r="U1046" s="94"/>
      <c r="V1046" s="92">
        <f>IF(H1046=7,0,IF(H1046=8,0,IF(H1046=9,0,M1046*【積算根拠及び契約単価】!$R$23)))</f>
        <v>0</v>
      </c>
      <c r="W1046" s="93"/>
      <c r="X1046" s="94"/>
      <c r="Y1046" s="66">
        <f t="shared" si="37"/>
        <v>0</v>
      </c>
      <c r="Z1046" s="66"/>
      <c r="AA1046" s="66"/>
      <c r="AB1046" s="66"/>
    </row>
    <row r="1047" spans="1:28" ht="15" customHeight="1" x14ac:dyDescent="0.15">
      <c r="A1047" s="30"/>
      <c r="B1047" s="30"/>
      <c r="C1047" s="1"/>
      <c r="E1047" s="55" t="s">
        <v>26</v>
      </c>
      <c r="F1047" s="56"/>
      <c r="G1047" s="57"/>
      <c r="H1047" s="95">
        <v>1</v>
      </c>
      <c r="I1047" s="96"/>
      <c r="J1047" s="62">
        <v>25</v>
      </c>
      <c r="K1047" s="63"/>
      <c r="L1047" s="64"/>
      <c r="M1047" s="62">
        <v>198</v>
      </c>
      <c r="N1047" s="63"/>
      <c r="O1047" s="64"/>
      <c r="P1047" s="92">
        <f>J1047*【積算根拠及び契約単価】!$R$21</f>
        <v>0</v>
      </c>
      <c r="Q1047" s="93"/>
      <c r="R1047" s="94"/>
      <c r="S1047" s="92">
        <f>IF(H1047=7,M1047*【積算根拠及び契約単価】!$R$22,IF(H1047=8,M1047*【積算根拠及び契約単価】!$R$22,IF(H1047=9,M1047*【積算根拠及び契約単価】!$R$22,0)))</f>
        <v>0</v>
      </c>
      <c r="T1047" s="93"/>
      <c r="U1047" s="94"/>
      <c r="V1047" s="92">
        <f>IF(H1047=7,0,IF(H1047=8,0,IF(H1047=9,0,M1047*【積算根拠及び契約単価】!$R$23)))</f>
        <v>0</v>
      </c>
      <c r="W1047" s="93"/>
      <c r="X1047" s="94"/>
      <c r="Y1047" s="66">
        <f t="shared" si="37"/>
        <v>0</v>
      </c>
      <c r="Z1047" s="66"/>
      <c r="AA1047" s="66"/>
      <c r="AB1047" s="66"/>
    </row>
    <row r="1048" spans="1:28" ht="15" customHeight="1" x14ac:dyDescent="0.15">
      <c r="A1048" s="30"/>
      <c r="B1048" s="30"/>
      <c r="C1048" s="1"/>
      <c r="E1048" s="55" t="s">
        <v>26</v>
      </c>
      <c r="F1048" s="56"/>
      <c r="G1048" s="57"/>
      <c r="H1048" s="95">
        <v>2</v>
      </c>
      <c r="I1048" s="96"/>
      <c r="J1048" s="62">
        <v>25</v>
      </c>
      <c r="K1048" s="63"/>
      <c r="L1048" s="64"/>
      <c r="M1048" s="62">
        <v>175</v>
      </c>
      <c r="N1048" s="63"/>
      <c r="O1048" s="64"/>
      <c r="P1048" s="92">
        <f>J1048*【積算根拠及び契約単価】!$R$21</f>
        <v>0</v>
      </c>
      <c r="Q1048" s="93"/>
      <c r="R1048" s="94"/>
      <c r="S1048" s="92">
        <f>IF(H1048=7,M1048*【積算根拠及び契約単価】!$R$22,IF(H1048=8,M1048*【積算根拠及び契約単価】!$R$22,IF(H1048=9,M1048*【積算根拠及び契約単価】!$R$22,0)))</f>
        <v>0</v>
      </c>
      <c r="T1048" s="93"/>
      <c r="U1048" s="94"/>
      <c r="V1048" s="92">
        <f>IF(H1048=7,0,IF(H1048=8,0,IF(H1048=9,0,M1048*【積算根拠及び契約単価】!$R$23)))</f>
        <v>0</v>
      </c>
      <c r="W1048" s="93"/>
      <c r="X1048" s="94"/>
      <c r="Y1048" s="66">
        <f t="shared" si="37"/>
        <v>0</v>
      </c>
      <c r="Z1048" s="66"/>
      <c r="AA1048" s="66"/>
      <c r="AB1048" s="66"/>
    </row>
    <row r="1049" spans="1:28" ht="15" customHeight="1" x14ac:dyDescent="0.15">
      <c r="A1049" s="30"/>
      <c r="B1049" s="30"/>
      <c r="C1049" s="1"/>
      <c r="E1049" s="55" t="s">
        <v>26</v>
      </c>
      <c r="F1049" s="56"/>
      <c r="G1049" s="57"/>
      <c r="H1049" s="95">
        <v>3</v>
      </c>
      <c r="I1049" s="96"/>
      <c r="J1049" s="62">
        <v>25</v>
      </c>
      <c r="K1049" s="63"/>
      <c r="L1049" s="64"/>
      <c r="M1049" s="62">
        <v>172</v>
      </c>
      <c r="N1049" s="63"/>
      <c r="O1049" s="64"/>
      <c r="P1049" s="92">
        <f>J1049*【積算根拠及び契約単価】!$R$21</f>
        <v>0</v>
      </c>
      <c r="Q1049" s="93"/>
      <c r="R1049" s="94"/>
      <c r="S1049" s="92">
        <f>IF(H1049=7,M1049*【積算根拠及び契約単価】!$R$22,IF(H1049=8,M1049*【積算根拠及び契約単価】!$R$22,IF(H1049=9,M1049*【積算根拠及び契約単価】!$R$22,0)))</f>
        <v>0</v>
      </c>
      <c r="T1049" s="93"/>
      <c r="U1049" s="94"/>
      <c r="V1049" s="92">
        <f>IF(H1049=7,0,IF(H1049=8,0,IF(H1049=9,0,M1049*【積算根拠及び契約単価】!$R$23)))</f>
        <v>0</v>
      </c>
      <c r="W1049" s="93"/>
      <c r="X1049" s="94"/>
      <c r="Y1049" s="66">
        <f t="shared" si="37"/>
        <v>0</v>
      </c>
      <c r="Z1049" s="66"/>
      <c r="AA1049" s="66"/>
      <c r="AB1049" s="66"/>
    </row>
    <row r="1050" spans="1:28" ht="15" customHeight="1" x14ac:dyDescent="0.15">
      <c r="A1050" s="30"/>
      <c r="B1050" s="30"/>
      <c r="C1050" s="1"/>
      <c r="D1050" s="30"/>
      <c r="E1050" s="55" t="s">
        <v>26</v>
      </c>
      <c r="F1050" s="56"/>
      <c r="G1050" s="57"/>
      <c r="H1050" s="95">
        <v>4</v>
      </c>
      <c r="I1050" s="96"/>
      <c r="J1050" s="62">
        <v>25</v>
      </c>
      <c r="K1050" s="63"/>
      <c r="L1050" s="64"/>
      <c r="M1050" s="62">
        <v>204</v>
      </c>
      <c r="N1050" s="63"/>
      <c r="O1050" s="64"/>
      <c r="P1050" s="92">
        <f>J1050*【積算根拠及び契約単価】!$R$21</f>
        <v>0</v>
      </c>
      <c r="Q1050" s="93"/>
      <c r="R1050" s="94"/>
      <c r="S1050" s="92">
        <f>IF(H1050=7,M1050*【積算根拠及び契約単価】!$R$22,IF(H1050=8,M1050*【積算根拠及び契約単価】!$R$22,IF(H1050=9,M1050*【積算根拠及び契約単価】!$R$22,0)))</f>
        <v>0</v>
      </c>
      <c r="T1050" s="93"/>
      <c r="U1050" s="94"/>
      <c r="V1050" s="92">
        <f>IF(H1050=7,0,IF(H1050=8,0,IF(H1050=9,0,M1050*【積算根拠及び契約単価】!$R$23)))</f>
        <v>0</v>
      </c>
      <c r="W1050" s="93"/>
      <c r="X1050" s="94"/>
      <c r="Y1050" s="66">
        <f t="shared" si="37"/>
        <v>0</v>
      </c>
      <c r="Z1050" s="66"/>
      <c r="AA1050" s="66"/>
      <c r="AB1050" s="66"/>
    </row>
    <row r="1051" spans="1:28" ht="15" customHeight="1" x14ac:dyDescent="0.15">
      <c r="A1051" s="30"/>
      <c r="B1051" s="30"/>
      <c r="C1051" s="1"/>
      <c r="D1051" s="30"/>
      <c r="E1051" s="55" t="s">
        <v>26</v>
      </c>
      <c r="F1051" s="56"/>
      <c r="G1051" s="57"/>
      <c r="H1051" s="95">
        <v>5</v>
      </c>
      <c r="I1051" s="96"/>
      <c r="J1051" s="62">
        <v>25</v>
      </c>
      <c r="K1051" s="63"/>
      <c r="L1051" s="64"/>
      <c r="M1051" s="62">
        <v>205</v>
      </c>
      <c r="N1051" s="63"/>
      <c r="O1051" s="64"/>
      <c r="P1051" s="92">
        <f>J1051*【積算根拠及び契約単価】!$R$21</f>
        <v>0</v>
      </c>
      <c r="Q1051" s="93"/>
      <c r="R1051" s="94"/>
      <c r="S1051" s="92">
        <f>IF(H1051=7,M1051*【積算根拠及び契約単価】!$R$22,IF(H1051=8,M1051*【積算根拠及び契約単価】!$R$22,IF(H1051=9,M1051*【積算根拠及び契約単価】!$R$22,0)))</f>
        <v>0</v>
      </c>
      <c r="T1051" s="93"/>
      <c r="U1051" s="94"/>
      <c r="V1051" s="92">
        <f>IF(H1051=7,0,IF(H1051=8,0,IF(H1051=9,0,M1051*【積算根拠及び契約単価】!$R$23)))</f>
        <v>0</v>
      </c>
      <c r="W1051" s="93"/>
      <c r="X1051" s="94"/>
      <c r="Y1051" s="66">
        <f t="shared" si="37"/>
        <v>0</v>
      </c>
      <c r="Z1051" s="66"/>
      <c r="AA1051" s="66"/>
      <c r="AB1051" s="66"/>
    </row>
    <row r="1052" spans="1:28" ht="15" customHeight="1" x14ac:dyDescent="0.15">
      <c r="A1052" s="30"/>
      <c r="B1052" s="30"/>
      <c r="C1052" s="1"/>
      <c r="D1052" s="30"/>
      <c r="E1052" s="55" t="s">
        <v>26</v>
      </c>
      <c r="F1052" s="56"/>
      <c r="G1052" s="57"/>
      <c r="H1052" s="95">
        <v>6</v>
      </c>
      <c r="I1052" s="96"/>
      <c r="J1052" s="62">
        <v>25</v>
      </c>
      <c r="K1052" s="63"/>
      <c r="L1052" s="64"/>
      <c r="M1052" s="62">
        <v>172</v>
      </c>
      <c r="N1052" s="63"/>
      <c r="O1052" s="64"/>
      <c r="P1052" s="92">
        <f>J1052*【積算根拠及び契約単価】!$R$21</f>
        <v>0</v>
      </c>
      <c r="Q1052" s="93"/>
      <c r="R1052" s="94"/>
      <c r="S1052" s="92">
        <f>IF(H1052=7,M1052*【積算根拠及び契約単価】!$R$22,IF(H1052=8,M1052*【積算根拠及び契約単価】!$R$22,IF(H1052=9,M1052*【積算根拠及び契約単価】!$R$22,0)))</f>
        <v>0</v>
      </c>
      <c r="T1052" s="93"/>
      <c r="U1052" s="94"/>
      <c r="V1052" s="92">
        <f>IF(H1052=7,0,IF(H1052=8,0,IF(H1052=9,0,M1052*【積算根拠及び契約単価】!$R$23)))</f>
        <v>0</v>
      </c>
      <c r="W1052" s="93"/>
      <c r="X1052" s="94"/>
      <c r="Y1052" s="66">
        <f t="shared" si="37"/>
        <v>0</v>
      </c>
      <c r="Z1052" s="66"/>
      <c r="AA1052" s="66"/>
      <c r="AB1052" s="66"/>
    </row>
    <row r="1053" spans="1:28" ht="15" customHeight="1" x14ac:dyDescent="0.15">
      <c r="A1053" s="30"/>
      <c r="B1053" s="30"/>
      <c r="C1053" s="1"/>
      <c r="D1053" s="30"/>
      <c r="E1053" s="55" t="s">
        <v>26</v>
      </c>
      <c r="F1053" s="56"/>
      <c r="G1053" s="57"/>
      <c r="H1053" s="95">
        <v>7</v>
      </c>
      <c r="I1053" s="96"/>
      <c r="J1053" s="62">
        <v>25</v>
      </c>
      <c r="K1053" s="63"/>
      <c r="L1053" s="64"/>
      <c r="M1053" s="62">
        <v>191</v>
      </c>
      <c r="N1053" s="63"/>
      <c r="O1053" s="64"/>
      <c r="P1053" s="92">
        <f>J1053*【積算根拠及び契約単価】!$R$21</f>
        <v>0</v>
      </c>
      <c r="Q1053" s="93"/>
      <c r="R1053" s="94"/>
      <c r="S1053" s="92">
        <f>IF(H1053=7,M1053*【積算根拠及び契約単価】!$R$22,IF(H1053=8,M1053*【積算根拠及び契約単価】!$R$22,IF(H1053=9,M1053*【積算根拠及び契約単価】!$R$22,0)))</f>
        <v>0</v>
      </c>
      <c r="T1053" s="93"/>
      <c r="U1053" s="94"/>
      <c r="V1053" s="92">
        <f>IF(H1053=7,0,IF(H1053=8,0,IF(H1053=9,0,M1053*【積算根拠及び契約単価】!$R$23)))</f>
        <v>0</v>
      </c>
      <c r="W1053" s="93"/>
      <c r="X1053" s="94"/>
      <c r="Y1053" s="123">
        <f t="shared" si="37"/>
        <v>0</v>
      </c>
      <c r="Z1053" s="124"/>
      <c r="AA1053" s="124"/>
      <c r="AB1053" s="125"/>
    </row>
    <row r="1054" spans="1:28" ht="15" customHeight="1" x14ac:dyDescent="0.15">
      <c r="A1054" s="30"/>
      <c r="B1054" s="30"/>
      <c r="C1054" s="1"/>
      <c r="D1054" s="30"/>
      <c r="E1054" s="55" t="s">
        <v>26</v>
      </c>
      <c r="F1054" s="56"/>
      <c r="G1054" s="57"/>
      <c r="H1054" s="95">
        <v>8</v>
      </c>
      <c r="I1054" s="96"/>
      <c r="J1054" s="62">
        <v>25</v>
      </c>
      <c r="K1054" s="63"/>
      <c r="L1054" s="64"/>
      <c r="M1054" s="62">
        <v>202</v>
      </c>
      <c r="N1054" s="63"/>
      <c r="O1054" s="64"/>
      <c r="P1054" s="92">
        <f>J1054*【積算根拠及び契約単価】!$R$21</f>
        <v>0</v>
      </c>
      <c r="Q1054" s="93"/>
      <c r="R1054" s="94"/>
      <c r="S1054" s="92">
        <f>IF(H1054=7,M1054*【積算根拠及び契約単価】!$R$22,IF(H1054=8,M1054*【積算根拠及び契約単価】!$R$22,IF(H1054=9,M1054*【積算根拠及び契約単価】!$R$22,0)))</f>
        <v>0</v>
      </c>
      <c r="T1054" s="93"/>
      <c r="U1054" s="94"/>
      <c r="V1054" s="92">
        <f>IF(H1054=7,0,IF(H1054=8,0,IF(H1054=9,0,M1054*【積算根拠及び契約単価】!$R$23)))</f>
        <v>0</v>
      </c>
      <c r="W1054" s="93"/>
      <c r="X1054" s="94"/>
      <c r="Y1054" s="66">
        <f t="shared" si="37"/>
        <v>0</v>
      </c>
      <c r="Z1054" s="66"/>
      <c r="AA1054" s="66"/>
      <c r="AB1054" s="66"/>
    </row>
    <row r="1055" spans="1:28" ht="15" customHeight="1" x14ac:dyDescent="0.15">
      <c r="A1055" s="30"/>
      <c r="B1055" s="30"/>
      <c r="C1055" s="1"/>
      <c r="D1055" s="30"/>
      <c r="E1055" s="55" t="s">
        <v>26</v>
      </c>
      <c r="F1055" s="56"/>
      <c r="G1055" s="57"/>
      <c r="H1055" s="95">
        <v>9</v>
      </c>
      <c r="I1055" s="96"/>
      <c r="J1055" s="62">
        <v>25</v>
      </c>
      <c r="K1055" s="63"/>
      <c r="L1055" s="64"/>
      <c r="M1055" s="62">
        <v>179</v>
      </c>
      <c r="N1055" s="63"/>
      <c r="O1055" s="64"/>
      <c r="P1055" s="92">
        <f>J1055*【積算根拠及び契約単価】!$R$21</f>
        <v>0</v>
      </c>
      <c r="Q1055" s="93"/>
      <c r="R1055" s="94"/>
      <c r="S1055" s="92">
        <f>IF(H1055=7,M1055*【積算根拠及び契約単価】!$R$22,IF(H1055=8,M1055*【積算根拠及び契約単価】!$R$22,IF(H1055=9,M1055*【積算根拠及び契約単価】!$R$22,0)))</f>
        <v>0</v>
      </c>
      <c r="T1055" s="93"/>
      <c r="U1055" s="94"/>
      <c r="V1055" s="92">
        <f>IF(H1055=7,0,IF(H1055=8,0,IF(H1055=9,0,M1055*【積算根拠及び契約単価】!$R$23)))</f>
        <v>0</v>
      </c>
      <c r="W1055" s="93"/>
      <c r="X1055" s="94"/>
      <c r="Y1055" s="66">
        <f t="shared" si="37"/>
        <v>0</v>
      </c>
      <c r="Z1055" s="66"/>
      <c r="AA1055" s="66"/>
      <c r="AB1055" s="66"/>
    </row>
    <row r="1056" spans="1:28" ht="15" customHeight="1" x14ac:dyDescent="0.15">
      <c r="A1056" s="30"/>
      <c r="B1056" s="30"/>
      <c r="C1056" s="1"/>
      <c r="D1056" s="30"/>
      <c r="E1056" s="55" t="s">
        <v>26</v>
      </c>
      <c r="F1056" s="56"/>
      <c r="G1056" s="57"/>
      <c r="H1056" s="95">
        <v>10</v>
      </c>
      <c r="I1056" s="96"/>
      <c r="J1056" s="62">
        <v>25</v>
      </c>
      <c r="K1056" s="63"/>
      <c r="L1056" s="64"/>
      <c r="M1056" s="62">
        <v>178</v>
      </c>
      <c r="N1056" s="63"/>
      <c r="O1056" s="64"/>
      <c r="P1056" s="92">
        <f>J1056*【積算根拠及び契約単価】!$R$21</f>
        <v>0</v>
      </c>
      <c r="Q1056" s="93"/>
      <c r="R1056" s="94"/>
      <c r="S1056" s="92">
        <f>IF(H1056=7,M1056*【積算根拠及び契約単価】!$R$22,IF(H1056=8,M1056*【積算根拠及び契約単価】!$R$22,IF(H1056=9,M1056*【積算根拠及び契約単価】!$R$22,0)))</f>
        <v>0</v>
      </c>
      <c r="T1056" s="93"/>
      <c r="U1056" s="94"/>
      <c r="V1056" s="92">
        <f>IF(H1056=7,0,IF(H1056=8,0,IF(H1056=9,0,M1056*【積算根拠及び契約単価】!$R$23)))</f>
        <v>0</v>
      </c>
      <c r="W1056" s="93"/>
      <c r="X1056" s="94"/>
      <c r="Y1056" s="66">
        <f t="shared" si="37"/>
        <v>0</v>
      </c>
      <c r="Z1056" s="66"/>
      <c r="AA1056" s="66"/>
      <c r="AB1056" s="66"/>
    </row>
    <row r="1057" spans="1:28" ht="15" customHeight="1" x14ac:dyDescent="0.15">
      <c r="A1057" s="30"/>
      <c r="B1057" s="30"/>
      <c r="C1057" s="1"/>
      <c r="D1057" s="30"/>
      <c r="E1057" s="55" t="s">
        <v>26</v>
      </c>
      <c r="F1057" s="56"/>
      <c r="G1057" s="57"/>
      <c r="H1057" s="95">
        <v>11</v>
      </c>
      <c r="I1057" s="96"/>
      <c r="J1057" s="62">
        <v>25</v>
      </c>
      <c r="K1057" s="63"/>
      <c r="L1057" s="64"/>
      <c r="M1057" s="62">
        <v>201</v>
      </c>
      <c r="N1057" s="63"/>
      <c r="O1057" s="64"/>
      <c r="P1057" s="92">
        <f>J1057*【積算根拠及び契約単価】!$R$21</f>
        <v>0</v>
      </c>
      <c r="Q1057" s="93"/>
      <c r="R1057" s="94"/>
      <c r="S1057" s="92">
        <f>IF(H1057=7,M1057*【積算根拠及び契約単価】!$R$22,IF(H1057=8,M1057*【積算根拠及び契約単価】!$R$22,IF(H1057=9,M1057*【積算根拠及び契約単価】!$R$22,0)))</f>
        <v>0</v>
      </c>
      <c r="T1057" s="93"/>
      <c r="U1057" s="94"/>
      <c r="V1057" s="92">
        <f>IF(H1057=7,0,IF(H1057=8,0,IF(H1057=9,0,M1057*【積算根拠及び契約単価】!$R$23)))</f>
        <v>0</v>
      </c>
      <c r="W1057" s="93"/>
      <c r="X1057" s="94"/>
      <c r="Y1057" s="66">
        <f t="shared" si="37"/>
        <v>0</v>
      </c>
      <c r="Z1057" s="66"/>
      <c r="AA1057" s="66"/>
      <c r="AB1057" s="66"/>
    </row>
    <row r="1058" spans="1:28" ht="15" customHeight="1" x14ac:dyDescent="0.15">
      <c r="A1058" s="30"/>
      <c r="B1058" s="30"/>
      <c r="C1058" s="1"/>
      <c r="D1058" s="30"/>
      <c r="E1058" s="55" t="s">
        <v>26</v>
      </c>
      <c r="F1058" s="56"/>
      <c r="G1058" s="57"/>
      <c r="H1058" s="95">
        <v>12</v>
      </c>
      <c r="I1058" s="96"/>
      <c r="J1058" s="62">
        <v>25</v>
      </c>
      <c r="K1058" s="63"/>
      <c r="L1058" s="64"/>
      <c r="M1058" s="62">
        <v>176</v>
      </c>
      <c r="N1058" s="63"/>
      <c r="O1058" s="64"/>
      <c r="P1058" s="92">
        <f>J1058*【積算根拠及び契約単価】!$R$21</f>
        <v>0</v>
      </c>
      <c r="Q1058" s="93"/>
      <c r="R1058" s="94"/>
      <c r="S1058" s="92">
        <f>IF(H1058=7,M1058*【積算根拠及び契約単価】!$R$22,IF(H1058=8,M1058*【積算根拠及び契約単価】!$R$22,IF(H1058=9,M1058*【積算根拠及び契約単価】!$R$22,0)))</f>
        <v>0</v>
      </c>
      <c r="T1058" s="93"/>
      <c r="U1058" s="94"/>
      <c r="V1058" s="92">
        <f>IF(H1058=7,0,IF(H1058=8,0,IF(H1058=9,0,M1058*【積算根拠及び契約単価】!$R$23)))</f>
        <v>0</v>
      </c>
      <c r="W1058" s="93"/>
      <c r="X1058" s="94"/>
      <c r="Y1058" s="66">
        <f t="shared" si="37"/>
        <v>0</v>
      </c>
      <c r="Z1058" s="66"/>
      <c r="AA1058" s="66"/>
      <c r="AB1058" s="66"/>
    </row>
    <row r="1059" spans="1:28" ht="15" customHeight="1" x14ac:dyDescent="0.15">
      <c r="A1059" s="30"/>
      <c r="B1059" s="30"/>
      <c r="C1059" s="1"/>
      <c r="D1059" s="30"/>
      <c r="E1059" s="55" t="s">
        <v>31</v>
      </c>
      <c r="F1059" s="56"/>
      <c r="G1059" s="57"/>
      <c r="H1059" s="95">
        <v>1</v>
      </c>
      <c r="I1059" s="96"/>
      <c r="J1059" s="62">
        <v>25</v>
      </c>
      <c r="K1059" s="63"/>
      <c r="L1059" s="64"/>
      <c r="M1059" s="62">
        <v>198</v>
      </c>
      <c r="N1059" s="63"/>
      <c r="O1059" s="64"/>
      <c r="P1059" s="92">
        <f>J1059*【積算根拠及び契約単価】!$R$21</f>
        <v>0</v>
      </c>
      <c r="Q1059" s="93"/>
      <c r="R1059" s="94"/>
      <c r="S1059" s="92">
        <f>IF(H1059=7,M1059*【積算根拠及び契約単価】!$R$22,IF(H1059=8,M1059*【積算根拠及び契約単価】!$R$22,IF(H1059=9,M1059*【積算根拠及び契約単価】!$R$22,0)))</f>
        <v>0</v>
      </c>
      <c r="T1059" s="93"/>
      <c r="U1059" s="94"/>
      <c r="V1059" s="92">
        <f>IF(H1059=7,0,IF(H1059=8,0,IF(H1059=9,0,M1059*【積算根拠及び契約単価】!$R$23)))</f>
        <v>0</v>
      </c>
      <c r="W1059" s="93"/>
      <c r="X1059" s="94"/>
      <c r="Y1059" s="66">
        <f t="shared" si="37"/>
        <v>0</v>
      </c>
      <c r="Z1059" s="66"/>
      <c r="AA1059" s="66"/>
      <c r="AB1059" s="66"/>
    </row>
    <row r="1060" spans="1:28" ht="15" customHeight="1" x14ac:dyDescent="0.15">
      <c r="A1060" s="30"/>
      <c r="B1060" s="30"/>
      <c r="C1060" s="1"/>
      <c r="D1060" s="30"/>
      <c r="E1060" s="55" t="s">
        <v>31</v>
      </c>
      <c r="F1060" s="56"/>
      <c r="G1060" s="57"/>
      <c r="H1060" s="95">
        <v>2</v>
      </c>
      <c r="I1060" s="96"/>
      <c r="J1060" s="62">
        <v>25</v>
      </c>
      <c r="K1060" s="63"/>
      <c r="L1060" s="64"/>
      <c r="M1060" s="62">
        <v>175</v>
      </c>
      <c r="N1060" s="63"/>
      <c r="O1060" s="64"/>
      <c r="P1060" s="92">
        <f>J1060*【積算根拠及び契約単価】!$R$21</f>
        <v>0</v>
      </c>
      <c r="Q1060" s="93"/>
      <c r="R1060" s="94"/>
      <c r="S1060" s="92">
        <f>IF(H1060=7,M1060*【積算根拠及び契約単価】!$R$22,IF(H1060=8,M1060*【積算根拠及び契約単価】!$R$22,IF(H1060=9,M1060*【積算根拠及び契約単価】!$R$22,0)))</f>
        <v>0</v>
      </c>
      <c r="T1060" s="93"/>
      <c r="U1060" s="94"/>
      <c r="V1060" s="92">
        <f>IF(H1060=7,0,IF(H1060=8,0,IF(H1060=9,0,M1060*【積算根拠及び契約単価】!$R$23)))</f>
        <v>0</v>
      </c>
      <c r="W1060" s="93"/>
      <c r="X1060" s="94"/>
      <c r="Y1060" s="66">
        <f t="shared" si="37"/>
        <v>0</v>
      </c>
      <c r="Z1060" s="66"/>
      <c r="AA1060" s="66"/>
      <c r="AB1060" s="66"/>
    </row>
    <row r="1061" spans="1:28" ht="15" customHeight="1" x14ac:dyDescent="0.15">
      <c r="A1061" s="30"/>
      <c r="B1061" s="30"/>
      <c r="C1061" s="1"/>
      <c r="D1061" s="30"/>
      <c r="E1061" s="55" t="s">
        <v>31</v>
      </c>
      <c r="F1061" s="56"/>
      <c r="G1061" s="57"/>
      <c r="H1061" s="95">
        <v>3</v>
      </c>
      <c r="I1061" s="96"/>
      <c r="J1061" s="62">
        <v>25</v>
      </c>
      <c r="K1061" s="63"/>
      <c r="L1061" s="64"/>
      <c r="M1061" s="62">
        <v>172</v>
      </c>
      <c r="N1061" s="63"/>
      <c r="O1061" s="64"/>
      <c r="P1061" s="92">
        <f>J1061*【積算根拠及び契約単価】!$R$21</f>
        <v>0</v>
      </c>
      <c r="Q1061" s="93"/>
      <c r="R1061" s="94"/>
      <c r="S1061" s="92">
        <f>IF(H1061=7,M1061*【積算根拠及び契約単価】!$R$22,IF(H1061=8,M1061*【積算根拠及び契約単価】!$R$22,IF(H1061=9,M1061*【積算根拠及び契約単価】!$R$22,0)))</f>
        <v>0</v>
      </c>
      <c r="T1061" s="93"/>
      <c r="U1061" s="94"/>
      <c r="V1061" s="92">
        <f>IF(H1061=7,0,IF(H1061=8,0,IF(H1061=9,0,M1061*【積算根拠及び契約単価】!$R$23)))</f>
        <v>0</v>
      </c>
      <c r="W1061" s="93"/>
      <c r="X1061" s="94"/>
      <c r="Y1061" s="66">
        <f t="shared" si="37"/>
        <v>0</v>
      </c>
      <c r="Z1061" s="66"/>
      <c r="AA1061" s="66"/>
      <c r="AB1061" s="66"/>
    </row>
    <row r="1062" spans="1:28" ht="15" customHeight="1" x14ac:dyDescent="0.15">
      <c r="A1062" s="30"/>
      <c r="B1062" s="30"/>
      <c r="C1062" s="1"/>
      <c r="D1062" s="30"/>
      <c r="E1062" s="30"/>
      <c r="F1062" s="3"/>
    </row>
    <row r="1063" spans="1:28" ht="15" customHeight="1" x14ac:dyDescent="0.15">
      <c r="A1063" s="30"/>
      <c r="B1063" s="30"/>
      <c r="C1063" s="1"/>
      <c r="D1063" s="30"/>
      <c r="E1063" s="30"/>
      <c r="F1063" s="3"/>
      <c r="S1063" s="62" t="s">
        <v>32</v>
      </c>
      <c r="T1063" s="63"/>
      <c r="U1063" s="63"/>
      <c r="V1063" s="63"/>
      <c r="W1063" s="63"/>
      <c r="X1063" s="64"/>
      <c r="Y1063" s="66">
        <f t="shared" ref="Y1063" si="38">SUM(Y1038:AB1061)</f>
        <v>0</v>
      </c>
      <c r="Z1063" s="66"/>
      <c r="AA1063" s="66"/>
      <c r="AB1063" s="66"/>
    </row>
    <row r="1064" spans="1:28" ht="15" customHeight="1" x14ac:dyDescent="0.15">
      <c r="A1064" s="30"/>
      <c r="B1064" s="30"/>
      <c r="C1064" s="1"/>
      <c r="D1064" s="30"/>
      <c r="E1064" s="30"/>
      <c r="F1064" s="3"/>
    </row>
    <row r="1065" spans="1:28" s="20" customFormat="1" ht="15" customHeight="1" x14ac:dyDescent="0.15">
      <c r="A1065" s="35"/>
      <c r="B1065" s="35"/>
      <c r="C1065" s="35"/>
      <c r="D1065" s="35"/>
      <c r="E1065" s="35" t="s">
        <v>240</v>
      </c>
      <c r="F1065" s="22"/>
    </row>
    <row r="1066" spans="1:28" s="20" customFormat="1" ht="15" customHeight="1" x14ac:dyDescent="0.15">
      <c r="A1066" s="35"/>
      <c r="B1066" s="35"/>
      <c r="C1066" s="35"/>
      <c r="D1066" s="35"/>
      <c r="E1066" s="35" t="s">
        <v>245</v>
      </c>
      <c r="F1066" s="22"/>
    </row>
    <row r="1067" spans="1:28" s="20" customFormat="1" ht="15" customHeight="1" x14ac:dyDescent="0.15">
      <c r="A1067" s="35"/>
      <c r="B1067" s="35"/>
      <c r="C1067" s="35"/>
      <c r="D1067" s="35"/>
      <c r="E1067" s="35" t="s">
        <v>246</v>
      </c>
      <c r="F1067" s="22"/>
    </row>
    <row r="1068" spans="1:28" s="36" customFormat="1" ht="15" customHeight="1" x14ac:dyDescent="0.15">
      <c r="A1068" s="34"/>
      <c r="B1068" s="34"/>
      <c r="C1068" s="34"/>
      <c r="D1068" s="34"/>
      <c r="E1068" s="34" t="s">
        <v>33</v>
      </c>
      <c r="F1068" s="3"/>
    </row>
    <row r="1069" spans="1:28" s="36" customFormat="1" ht="15" customHeight="1" x14ac:dyDescent="0.15">
      <c r="A1069" s="34"/>
      <c r="B1069" s="34"/>
      <c r="C1069" s="34"/>
      <c r="D1069" s="34"/>
      <c r="E1069" s="34" t="s">
        <v>255</v>
      </c>
      <c r="F1069" s="3"/>
    </row>
    <row r="1070" spans="1:28" s="36" customFormat="1" ht="15" customHeight="1" x14ac:dyDescent="0.15">
      <c r="A1070" s="34"/>
      <c r="B1070" s="34"/>
      <c r="C1070" s="34"/>
      <c r="D1070" s="34"/>
      <c r="E1070" s="34" t="s">
        <v>253</v>
      </c>
      <c r="F1070" s="3"/>
    </row>
    <row r="1071" spans="1:28" s="36" customFormat="1" ht="15" customHeight="1" x14ac:dyDescent="0.15">
      <c r="A1071" s="34"/>
      <c r="B1071" s="34"/>
      <c r="C1071" s="34"/>
      <c r="D1071" s="34"/>
      <c r="E1071" s="34" t="s">
        <v>254</v>
      </c>
      <c r="F1071" s="3"/>
    </row>
    <row r="1072" spans="1:28" s="36" customFormat="1" ht="15" customHeight="1" x14ac:dyDescent="0.15">
      <c r="A1072" s="34"/>
      <c r="B1072" s="34"/>
      <c r="C1072" s="34"/>
      <c r="E1072" s="34" t="s">
        <v>133</v>
      </c>
      <c r="F1072" s="3"/>
    </row>
    <row r="1073" spans="1:6" s="36" customFormat="1" ht="15" customHeight="1" x14ac:dyDescent="0.15">
      <c r="A1073" s="34"/>
      <c r="B1073" s="34"/>
      <c r="C1073" s="34"/>
      <c r="E1073" s="36" t="s">
        <v>134</v>
      </c>
      <c r="F1073" s="8"/>
    </row>
    <row r="1074" spans="1:6" s="36" customFormat="1" ht="15" customHeight="1" x14ac:dyDescent="0.15">
      <c r="A1074" s="34"/>
      <c r="B1074" s="34"/>
      <c r="C1074" s="34"/>
      <c r="E1074" s="36" t="s">
        <v>135</v>
      </c>
      <c r="F1074" s="8"/>
    </row>
    <row r="1075" spans="1:6" s="36" customFormat="1" ht="15" customHeight="1" x14ac:dyDescent="0.15">
      <c r="A1075" s="34"/>
      <c r="B1075" s="34"/>
      <c r="C1075" s="34"/>
      <c r="E1075" s="36" t="s">
        <v>136</v>
      </c>
      <c r="F1075" s="8"/>
    </row>
    <row r="1076" spans="1:6" s="36" customFormat="1" ht="15" customHeight="1" x14ac:dyDescent="0.15">
      <c r="A1076" s="34"/>
      <c r="B1076" s="34"/>
      <c r="C1076" s="34"/>
      <c r="E1076" s="36" t="s">
        <v>137</v>
      </c>
      <c r="F1076" s="8"/>
    </row>
    <row r="1077" spans="1:6" s="36" customFormat="1" ht="15" customHeight="1" x14ac:dyDescent="0.15">
      <c r="A1077" s="34"/>
      <c r="B1077" s="34"/>
      <c r="C1077" s="34"/>
      <c r="E1077" s="20" t="s">
        <v>251</v>
      </c>
      <c r="F1077" s="8"/>
    </row>
    <row r="1078" spans="1:6" s="36" customFormat="1" ht="15" customHeight="1" x14ac:dyDescent="0.15">
      <c r="A1078" s="34"/>
      <c r="B1078" s="34"/>
      <c r="C1078" s="34"/>
      <c r="D1078" s="34"/>
      <c r="E1078" s="35" t="s">
        <v>252</v>
      </c>
      <c r="F1078" s="3"/>
    </row>
    <row r="1079" spans="1:6" s="36" customFormat="1" ht="15" customHeight="1" x14ac:dyDescent="0.15">
      <c r="A1079" s="34"/>
      <c r="B1079" s="34"/>
      <c r="C1079" s="34"/>
      <c r="D1079" s="34"/>
      <c r="E1079" s="35" t="s">
        <v>274</v>
      </c>
      <c r="F1079" s="3"/>
    </row>
  </sheetData>
  <mergeCells count="4160">
    <mergeCell ref="V14:X14"/>
    <mergeCell ref="Y14:AB14"/>
    <mergeCell ref="E15:G15"/>
    <mergeCell ref="H15:I15"/>
    <mergeCell ref="J15:L15"/>
    <mergeCell ref="M15:O15"/>
    <mergeCell ref="P15:R15"/>
    <mergeCell ref="S15:U15"/>
    <mergeCell ref="V15:X15"/>
    <mergeCell ref="Y15:AB15"/>
    <mergeCell ref="E14:G14"/>
    <mergeCell ref="H14:I14"/>
    <mergeCell ref="J14:L14"/>
    <mergeCell ref="M14:O14"/>
    <mergeCell ref="P14:R14"/>
    <mergeCell ref="S14:U14"/>
    <mergeCell ref="E5:G5"/>
    <mergeCell ref="I5:K5"/>
    <mergeCell ref="E6:G6"/>
    <mergeCell ref="I6:P6"/>
    <mergeCell ref="E7:G7"/>
    <mergeCell ref="I7:P7"/>
    <mergeCell ref="V12:X12"/>
    <mergeCell ref="Y12:AB12"/>
    <mergeCell ref="E13:G13"/>
    <mergeCell ref="H13:I13"/>
    <mergeCell ref="J13:L13"/>
    <mergeCell ref="M13:O13"/>
    <mergeCell ref="P13:R13"/>
    <mergeCell ref="S13:U13"/>
    <mergeCell ref="V13:X13"/>
    <mergeCell ref="Y13:AB13"/>
    <mergeCell ref="V18:X18"/>
    <mergeCell ref="Y18:AB18"/>
    <mergeCell ref="E12:G12"/>
    <mergeCell ref="H12:I12"/>
    <mergeCell ref="J12:L12"/>
    <mergeCell ref="M12:O12"/>
    <mergeCell ref="P12:R12"/>
    <mergeCell ref="S12:U12"/>
    <mergeCell ref="E9:I11"/>
    <mergeCell ref="J9:L11"/>
    <mergeCell ref="M9:O11"/>
    <mergeCell ref="P9:R11"/>
    <mergeCell ref="S9:X9"/>
    <mergeCell ref="Y9:AB11"/>
    <mergeCell ref="S10:U11"/>
    <mergeCell ref="V10:X11"/>
    <mergeCell ref="E19:G19"/>
    <mergeCell ref="H19:I19"/>
    <mergeCell ref="J19:L19"/>
    <mergeCell ref="M19:O19"/>
    <mergeCell ref="P19:R19"/>
    <mergeCell ref="S19:U19"/>
    <mergeCell ref="V19:X19"/>
    <mergeCell ref="Y19:AB19"/>
    <mergeCell ref="E18:G18"/>
    <mergeCell ref="H18:I18"/>
    <mergeCell ref="J18:L18"/>
    <mergeCell ref="M18:O18"/>
    <mergeCell ref="P18:R18"/>
    <mergeCell ref="S18:U18"/>
    <mergeCell ref="V16:X16"/>
    <mergeCell ref="Y16:AB16"/>
    <mergeCell ref="E17:G17"/>
    <mergeCell ref="H17:I17"/>
    <mergeCell ref="J17:L17"/>
    <mergeCell ref="M17:O17"/>
    <mergeCell ref="P17:R17"/>
    <mergeCell ref="S17:U17"/>
    <mergeCell ref="V17:X17"/>
    <mergeCell ref="Y17:AB17"/>
    <mergeCell ref="E16:G16"/>
    <mergeCell ref="H16:I16"/>
    <mergeCell ref="J16:L16"/>
    <mergeCell ref="M16:O16"/>
    <mergeCell ref="P16:R16"/>
    <mergeCell ref="S16:U16"/>
    <mergeCell ref="V22:X22"/>
    <mergeCell ref="Y22:AB22"/>
    <mergeCell ref="E23:G23"/>
    <mergeCell ref="H23:I23"/>
    <mergeCell ref="J23:L23"/>
    <mergeCell ref="M23:O23"/>
    <mergeCell ref="P23:R23"/>
    <mergeCell ref="S23:U23"/>
    <mergeCell ref="V23:X23"/>
    <mergeCell ref="Y23:AB23"/>
    <mergeCell ref="E22:G22"/>
    <mergeCell ref="H22:I22"/>
    <mergeCell ref="J22:L22"/>
    <mergeCell ref="M22:O22"/>
    <mergeCell ref="P22:R22"/>
    <mergeCell ref="S22:U22"/>
    <mergeCell ref="V20:X20"/>
    <mergeCell ref="Y20:AB20"/>
    <mergeCell ref="E21:G21"/>
    <mergeCell ref="H21:I21"/>
    <mergeCell ref="J21:L21"/>
    <mergeCell ref="M21:O21"/>
    <mergeCell ref="P21:R21"/>
    <mergeCell ref="S21:U21"/>
    <mergeCell ref="V21:X21"/>
    <mergeCell ref="Y21:AB21"/>
    <mergeCell ref="E20:G20"/>
    <mergeCell ref="H20:I20"/>
    <mergeCell ref="J20:L20"/>
    <mergeCell ref="M20:O20"/>
    <mergeCell ref="P20:R20"/>
    <mergeCell ref="S20:U20"/>
    <mergeCell ref="V26:X26"/>
    <mergeCell ref="Y26:AB26"/>
    <mergeCell ref="E27:G27"/>
    <mergeCell ref="H27:I27"/>
    <mergeCell ref="J27:L27"/>
    <mergeCell ref="M27:O27"/>
    <mergeCell ref="P27:R27"/>
    <mergeCell ref="S27:U27"/>
    <mergeCell ref="V27:X27"/>
    <mergeCell ref="Y27:AB27"/>
    <mergeCell ref="E26:G26"/>
    <mergeCell ref="H26:I26"/>
    <mergeCell ref="J26:L26"/>
    <mergeCell ref="M26:O26"/>
    <mergeCell ref="P26:R26"/>
    <mergeCell ref="S26:U26"/>
    <mergeCell ref="V24:X24"/>
    <mergeCell ref="Y24:AB24"/>
    <mergeCell ref="E25:G25"/>
    <mergeCell ref="H25:I25"/>
    <mergeCell ref="J25:L25"/>
    <mergeCell ref="M25:O25"/>
    <mergeCell ref="P25:R25"/>
    <mergeCell ref="S25:U25"/>
    <mergeCell ref="V25:X25"/>
    <mergeCell ref="Y25:AB25"/>
    <mergeCell ref="E24:G24"/>
    <mergeCell ref="H24:I24"/>
    <mergeCell ref="J24:L24"/>
    <mergeCell ref="M24:O24"/>
    <mergeCell ref="P24:R24"/>
    <mergeCell ref="S24:U24"/>
    <mergeCell ref="V30:X30"/>
    <mergeCell ref="Y30:AB30"/>
    <mergeCell ref="E31:G31"/>
    <mergeCell ref="H31:I31"/>
    <mergeCell ref="J31:L31"/>
    <mergeCell ref="M31:O31"/>
    <mergeCell ref="P31:R31"/>
    <mergeCell ref="S31:U31"/>
    <mergeCell ref="V31:X31"/>
    <mergeCell ref="Y31:AB31"/>
    <mergeCell ref="E30:G30"/>
    <mergeCell ref="H30:I30"/>
    <mergeCell ref="J30:L30"/>
    <mergeCell ref="M30:O30"/>
    <mergeCell ref="P30:R30"/>
    <mergeCell ref="S30:U30"/>
    <mergeCell ref="V28:X28"/>
    <mergeCell ref="Y28:AB28"/>
    <mergeCell ref="E29:G29"/>
    <mergeCell ref="H29:I29"/>
    <mergeCell ref="J29:L29"/>
    <mergeCell ref="M29:O29"/>
    <mergeCell ref="P29:R29"/>
    <mergeCell ref="S29:U29"/>
    <mergeCell ref="V29:X29"/>
    <mergeCell ref="Y29:AB29"/>
    <mergeCell ref="E28:G28"/>
    <mergeCell ref="H28:I28"/>
    <mergeCell ref="J28:L28"/>
    <mergeCell ref="M28:O28"/>
    <mergeCell ref="P28:R28"/>
    <mergeCell ref="S28:U28"/>
    <mergeCell ref="V34:X34"/>
    <mergeCell ref="Y34:AB34"/>
    <mergeCell ref="E35:G35"/>
    <mergeCell ref="H35:I35"/>
    <mergeCell ref="J35:L35"/>
    <mergeCell ref="M35:O35"/>
    <mergeCell ref="P35:R35"/>
    <mergeCell ref="S35:U35"/>
    <mergeCell ref="V35:X35"/>
    <mergeCell ref="Y35:AB35"/>
    <mergeCell ref="E34:G34"/>
    <mergeCell ref="H34:I34"/>
    <mergeCell ref="J34:L34"/>
    <mergeCell ref="M34:O34"/>
    <mergeCell ref="P34:R34"/>
    <mergeCell ref="S34:U34"/>
    <mergeCell ref="V32:X32"/>
    <mergeCell ref="Y32:AB32"/>
    <mergeCell ref="E33:G33"/>
    <mergeCell ref="H33:I33"/>
    <mergeCell ref="J33:L33"/>
    <mergeCell ref="M33:O33"/>
    <mergeCell ref="P33:R33"/>
    <mergeCell ref="S33:U33"/>
    <mergeCell ref="V33:X33"/>
    <mergeCell ref="Y33:AB33"/>
    <mergeCell ref="E32:G32"/>
    <mergeCell ref="H32:I32"/>
    <mergeCell ref="J32:L32"/>
    <mergeCell ref="M32:O32"/>
    <mergeCell ref="P32:R32"/>
    <mergeCell ref="S32:U32"/>
    <mergeCell ref="S63:X63"/>
    <mergeCell ref="Y63:AB65"/>
    <mergeCell ref="S64:U65"/>
    <mergeCell ref="V64:X65"/>
    <mergeCell ref="E66:G66"/>
    <mergeCell ref="H66:I66"/>
    <mergeCell ref="J66:L66"/>
    <mergeCell ref="M66:O66"/>
    <mergeCell ref="P66:R66"/>
    <mergeCell ref="S66:U66"/>
    <mergeCell ref="E61:G61"/>
    <mergeCell ref="I61:P61"/>
    <mergeCell ref="E63:I65"/>
    <mergeCell ref="J63:L65"/>
    <mergeCell ref="M63:O65"/>
    <mergeCell ref="P63:R65"/>
    <mergeCell ref="S37:X37"/>
    <mergeCell ref="Y37:AB37"/>
    <mergeCell ref="E59:G59"/>
    <mergeCell ref="I59:K59"/>
    <mergeCell ref="E60:G60"/>
    <mergeCell ref="I60:P60"/>
    <mergeCell ref="V68:X68"/>
    <mergeCell ref="Y68:AB68"/>
    <mergeCell ref="E69:G69"/>
    <mergeCell ref="H69:I69"/>
    <mergeCell ref="J69:L69"/>
    <mergeCell ref="M69:O69"/>
    <mergeCell ref="P69:R69"/>
    <mergeCell ref="S69:U69"/>
    <mergeCell ref="V69:X69"/>
    <mergeCell ref="Y69:AB69"/>
    <mergeCell ref="E68:G68"/>
    <mergeCell ref="H68:I68"/>
    <mergeCell ref="J68:L68"/>
    <mergeCell ref="M68:O68"/>
    <mergeCell ref="P68:R68"/>
    <mergeCell ref="S68:U68"/>
    <mergeCell ref="V66:X66"/>
    <mergeCell ref="Y66:AB66"/>
    <mergeCell ref="E67:G67"/>
    <mergeCell ref="H67:I67"/>
    <mergeCell ref="J67:L67"/>
    <mergeCell ref="M67:O67"/>
    <mergeCell ref="P67:R67"/>
    <mergeCell ref="S67:U67"/>
    <mergeCell ref="V67:X67"/>
    <mergeCell ref="Y67:AB67"/>
    <mergeCell ref="V72:X72"/>
    <mergeCell ref="Y72:AB72"/>
    <mergeCell ref="E73:G73"/>
    <mergeCell ref="H73:I73"/>
    <mergeCell ref="J73:L73"/>
    <mergeCell ref="M73:O73"/>
    <mergeCell ref="P73:R73"/>
    <mergeCell ref="S73:U73"/>
    <mergeCell ref="V73:X73"/>
    <mergeCell ref="Y73:AB73"/>
    <mergeCell ref="E72:G72"/>
    <mergeCell ref="H72:I72"/>
    <mergeCell ref="J72:L72"/>
    <mergeCell ref="M72:O72"/>
    <mergeCell ref="P72:R72"/>
    <mergeCell ref="S72:U72"/>
    <mergeCell ref="V70:X70"/>
    <mergeCell ref="Y70:AB70"/>
    <mergeCell ref="E71:G71"/>
    <mergeCell ref="H71:I71"/>
    <mergeCell ref="J71:L71"/>
    <mergeCell ref="M71:O71"/>
    <mergeCell ref="P71:R71"/>
    <mergeCell ref="S71:U71"/>
    <mergeCell ref="V71:X71"/>
    <mergeCell ref="Y71:AB71"/>
    <mergeCell ref="E70:G70"/>
    <mergeCell ref="H70:I70"/>
    <mergeCell ref="J70:L70"/>
    <mergeCell ref="M70:O70"/>
    <mergeCell ref="P70:R70"/>
    <mergeCell ref="S70:U70"/>
    <mergeCell ref="V76:X76"/>
    <mergeCell ref="Y76:AB76"/>
    <mergeCell ref="E77:G77"/>
    <mergeCell ref="H77:I77"/>
    <mergeCell ref="J77:L77"/>
    <mergeCell ref="M77:O77"/>
    <mergeCell ref="P77:R77"/>
    <mergeCell ref="S77:U77"/>
    <mergeCell ref="V77:X77"/>
    <mergeCell ref="Y77:AB77"/>
    <mergeCell ref="E76:G76"/>
    <mergeCell ref="H76:I76"/>
    <mergeCell ref="J76:L76"/>
    <mergeCell ref="M76:O76"/>
    <mergeCell ref="P76:R76"/>
    <mergeCell ref="S76:U76"/>
    <mergeCell ref="V74:X74"/>
    <mergeCell ref="Y74:AB74"/>
    <mergeCell ref="E75:G75"/>
    <mergeCell ref="H75:I75"/>
    <mergeCell ref="J75:L75"/>
    <mergeCell ref="M75:O75"/>
    <mergeCell ref="P75:R75"/>
    <mergeCell ref="S75:U75"/>
    <mergeCell ref="V75:X75"/>
    <mergeCell ref="Y75:AB75"/>
    <mergeCell ref="E74:G74"/>
    <mergeCell ref="H74:I74"/>
    <mergeCell ref="J74:L74"/>
    <mergeCell ref="M74:O74"/>
    <mergeCell ref="P74:R74"/>
    <mergeCell ref="S74:U74"/>
    <mergeCell ref="V80:X80"/>
    <mergeCell ref="Y80:AB80"/>
    <mergeCell ref="E81:G81"/>
    <mergeCell ref="H81:I81"/>
    <mergeCell ref="J81:L81"/>
    <mergeCell ref="M81:O81"/>
    <mergeCell ref="P81:R81"/>
    <mergeCell ref="S81:U81"/>
    <mergeCell ref="V81:X81"/>
    <mergeCell ref="Y81:AB81"/>
    <mergeCell ref="E80:G80"/>
    <mergeCell ref="H80:I80"/>
    <mergeCell ref="J80:L80"/>
    <mergeCell ref="M80:O80"/>
    <mergeCell ref="P80:R80"/>
    <mergeCell ref="S80:U80"/>
    <mergeCell ref="V78:X78"/>
    <mergeCell ref="Y78:AB78"/>
    <mergeCell ref="E79:G79"/>
    <mergeCell ref="H79:I79"/>
    <mergeCell ref="J79:L79"/>
    <mergeCell ref="M79:O79"/>
    <mergeCell ref="P79:R79"/>
    <mergeCell ref="S79:U79"/>
    <mergeCell ref="V79:X79"/>
    <mergeCell ref="Y79:AB79"/>
    <mergeCell ref="E78:G78"/>
    <mergeCell ref="H78:I78"/>
    <mergeCell ref="J78:L78"/>
    <mergeCell ref="M78:O78"/>
    <mergeCell ref="P78:R78"/>
    <mergeCell ref="S78:U78"/>
    <mergeCell ref="V84:X84"/>
    <mergeCell ref="Y84:AB84"/>
    <mergeCell ref="E85:G85"/>
    <mergeCell ref="H85:I85"/>
    <mergeCell ref="J85:L85"/>
    <mergeCell ref="M85:O85"/>
    <mergeCell ref="P85:R85"/>
    <mergeCell ref="S85:U85"/>
    <mergeCell ref="V85:X85"/>
    <mergeCell ref="Y85:AB85"/>
    <mergeCell ref="E84:G84"/>
    <mergeCell ref="H84:I84"/>
    <mergeCell ref="J84:L84"/>
    <mergeCell ref="M84:O84"/>
    <mergeCell ref="P84:R84"/>
    <mergeCell ref="S84:U84"/>
    <mergeCell ref="V82:X82"/>
    <mergeCell ref="Y82:AB82"/>
    <mergeCell ref="E83:G83"/>
    <mergeCell ref="H83:I83"/>
    <mergeCell ref="J83:L83"/>
    <mergeCell ref="M83:O83"/>
    <mergeCell ref="P83:R83"/>
    <mergeCell ref="S83:U83"/>
    <mergeCell ref="V83:X83"/>
    <mergeCell ref="Y83:AB83"/>
    <mergeCell ref="E82:G82"/>
    <mergeCell ref="H82:I82"/>
    <mergeCell ref="J82:L82"/>
    <mergeCell ref="M82:O82"/>
    <mergeCell ref="P82:R82"/>
    <mergeCell ref="S82:U82"/>
    <mergeCell ref="V88:X88"/>
    <mergeCell ref="Y88:AB88"/>
    <mergeCell ref="E89:G89"/>
    <mergeCell ref="H89:I89"/>
    <mergeCell ref="J89:L89"/>
    <mergeCell ref="M89:O89"/>
    <mergeCell ref="P89:R89"/>
    <mergeCell ref="S89:U89"/>
    <mergeCell ref="V89:X89"/>
    <mergeCell ref="Y89:AB89"/>
    <mergeCell ref="E88:G88"/>
    <mergeCell ref="H88:I88"/>
    <mergeCell ref="J88:L88"/>
    <mergeCell ref="M88:O88"/>
    <mergeCell ref="P88:R88"/>
    <mergeCell ref="S88:U88"/>
    <mergeCell ref="V86:X86"/>
    <mergeCell ref="Y86:AB86"/>
    <mergeCell ref="E87:G87"/>
    <mergeCell ref="H87:I87"/>
    <mergeCell ref="J87:L87"/>
    <mergeCell ref="M87:O87"/>
    <mergeCell ref="P87:R87"/>
    <mergeCell ref="S87:U87"/>
    <mergeCell ref="V87:X87"/>
    <mergeCell ref="Y87:AB87"/>
    <mergeCell ref="E86:G86"/>
    <mergeCell ref="H86:I86"/>
    <mergeCell ref="J86:L86"/>
    <mergeCell ref="M86:O86"/>
    <mergeCell ref="P86:R86"/>
    <mergeCell ref="S86:U86"/>
    <mergeCell ref="S117:X117"/>
    <mergeCell ref="Y117:AB119"/>
    <mergeCell ref="S118:U119"/>
    <mergeCell ref="V118:X119"/>
    <mergeCell ref="E120:G120"/>
    <mergeCell ref="H120:I120"/>
    <mergeCell ref="J120:L120"/>
    <mergeCell ref="M120:O120"/>
    <mergeCell ref="P120:R120"/>
    <mergeCell ref="S120:U120"/>
    <mergeCell ref="E115:G115"/>
    <mergeCell ref="I115:P115"/>
    <mergeCell ref="E117:I119"/>
    <mergeCell ref="J117:L119"/>
    <mergeCell ref="M117:O119"/>
    <mergeCell ref="P117:R119"/>
    <mergeCell ref="S91:X91"/>
    <mergeCell ref="Y91:AB91"/>
    <mergeCell ref="E113:G113"/>
    <mergeCell ref="I113:K113"/>
    <mergeCell ref="E114:G114"/>
    <mergeCell ref="I114:P114"/>
    <mergeCell ref="V122:X122"/>
    <mergeCell ref="Y122:AB122"/>
    <mergeCell ref="E123:G123"/>
    <mergeCell ref="H123:I123"/>
    <mergeCell ref="J123:L123"/>
    <mergeCell ref="M123:O123"/>
    <mergeCell ref="P123:R123"/>
    <mergeCell ref="S123:U123"/>
    <mergeCell ref="V123:X123"/>
    <mergeCell ref="Y123:AB123"/>
    <mergeCell ref="E122:G122"/>
    <mergeCell ref="H122:I122"/>
    <mergeCell ref="J122:L122"/>
    <mergeCell ref="M122:O122"/>
    <mergeCell ref="P122:R122"/>
    <mergeCell ref="S122:U122"/>
    <mergeCell ref="V120:X120"/>
    <mergeCell ref="Y120:AB120"/>
    <mergeCell ref="E121:G121"/>
    <mergeCell ref="H121:I121"/>
    <mergeCell ref="J121:L121"/>
    <mergeCell ref="M121:O121"/>
    <mergeCell ref="P121:R121"/>
    <mergeCell ref="S121:U121"/>
    <mergeCell ref="V121:X121"/>
    <mergeCell ref="Y121:AB121"/>
    <mergeCell ref="V126:X126"/>
    <mergeCell ref="Y126:AB126"/>
    <mergeCell ref="E127:G127"/>
    <mergeCell ref="H127:I127"/>
    <mergeCell ref="J127:L127"/>
    <mergeCell ref="M127:O127"/>
    <mergeCell ref="P127:R127"/>
    <mergeCell ref="S127:U127"/>
    <mergeCell ref="V127:X127"/>
    <mergeCell ref="Y127:AB127"/>
    <mergeCell ref="E126:G126"/>
    <mergeCell ref="H126:I126"/>
    <mergeCell ref="J126:L126"/>
    <mergeCell ref="M126:O126"/>
    <mergeCell ref="P126:R126"/>
    <mergeCell ref="S126:U126"/>
    <mergeCell ref="V124:X124"/>
    <mergeCell ref="Y124:AB124"/>
    <mergeCell ref="E125:G125"/>
    <mergeCell ref="H125:I125"/>
    <mergeCell ref="J125:L125"/>
    <mergeCell ref="M125:O125"/>
    <mergeCell ref="P125:R125"/>
    <mergeCell ref="S125:U125"/>
    <mergeCell ref="V125:X125"/>
    <mergeCell ref="Y125:AB125"/>
    <mergeCell ref="E124:G124"/>
    <mergeCell ref="H124:I124"/>
    <mergeCell ref="J124:L124"/>
    <mergeCell ref="M124:O124"/>
    <mergeCell ref="P124:R124"/>
    <mergeCell ref="S124:U124"/>
    <mergeCell ref="V130:X130"/>
    <mergeCell ref="Y130:AB130"/>
    <mergeCell ref="E131:G131"/>
    <mergeCell ref="H131:I131"/>
    <mergeCell ref="J131:L131"/>
    <mergeCell ref="M131:O131"/>
    <mergeCell ref="P131:R131"/>
    <mergeCell ref="S131:U131"/>
    <mergeCell ref="V131:X131"/>
    <mergeCell ref="Y131:AB131"/>
    <mergeCell ref="E130:G130"/>
    <mergeCell ref="H130:I130"/>
    <mergeCell ref="J130:L130"/>
    <mergeCell ref="M130:O130"/>
    <mergeCell ref="P130:R130"/>
    <mergeCell ref="S130:U130"/>
    <mergeCell ref="V128:X128"/>
    <mergeCell ref="Y128:AB128"/>
    <mergeCell ref="E129:G129"/>
    <mergeCell ref="H129:I129"/>
    <mergeCell ref="J129:L129"/>
    <mergeCell ref="M129:O129"/>
    <mergeCell ref="P129:R129"/>
    <mergeCell ref="S129:U129"/>
    <mergeCell ref="V129:X129"/>
    <mergeCell ref="Y129:AB129"/>
    <mergeCell ref="E128:G128"/>
    <mergeCell ref="H128:I128"/>
    <mergeCell ref="J128:L128"/>
    <mergeCell ref="M128:O128"/>
    <mergeCell ref="P128:R128"/>
    <mergeCell ref="S128:U128"/>
    <mergeCell ref="V134:X134"/>
    <mergeCell ref="Y134:AB134"/>
    <mergeCell ref="E135:G135"/>
    <mergeCell ref="H135:I135"/>
    <mergeCell ref="J135:L135"/>
    <mergeCell ref="M135:O135"/>
    <mergeCell ref="P135:R135"/>
    <mergeCell ref="S135:U135"/>
    <mergeCell ref="V135:X135"/>
    <mergeCell ref="Y135:AB135"/>
    <mergeCell ref="E134:G134"/>
    <mergeCell ref="H134:I134"/>
    <mergeCell ref="J134:L134"/>
    <mergeCell ref="M134:O134"/>
    <mergeCell ref="P134:R134"/>
    <mergeCell ref="S134:U134"/>
    <mergeCell ref="V132:X132"/>
    <mergeCell ref="Y132:AB132"/>
    <mergeCell ref="E133:G133"/>
    <mergeCell ref="H133:I133"/>
    <mergeCell ref="J133:L133"/>
    <mergeCell ref="M133:O133"/>
    <mergeCell ref="P133:R133"/>
    <mergeCell ref="S133:U133"/>
    <mergeCell ref="V133:X133"/>
    <mergeCell ref="Y133:AB133"/>
    <mergeCell ref="E132:G132"/>
    <mergeCell ref="H132:I132"/>
    <mergeCell ref="J132:L132"/>
    <mergeCell ref="M132:O132"/>
    <mergeCell ref="P132:R132"/>
    <mergeCell ref="S132:U132"/>
    <mergeCell ref="V138:X138"/>
    <mergeCell ref="Y138:AB138"/>
    <mergeCell ref="E139:G139"/>
    <mergeCell ref="H139:I139"/>
    <mergeCell ref="J139:L139"/>
    <mergeCell ref="M139:O139"/>
    <mergeCell ref="P139:R139"/>
    <mergeCell ref="S139:U139"/>
    <mergeCell ref="V139:X139"/>
    <mergeCell ref="Y139:AB139"/>
    <mergeCell ref="E138:G138"/>
    <mergeCell ref="H138:I138"/>
    <mergeCell ref="J138:L138"/>
    <mergeCell ref="M138:O138"/>
    <mergeCell ref="P138:R138"/>
    <mergeCell ref="S138:U138"/>
    <mergeCell ref="V136:X136"/>
    <mergeCell ref="Y136:AB136"/>
    <mergeCell ref="E137:G137"/>
    <mergeCell ref="H137:I137"/>
    <mergeCell ref="J137:L137"/>
    <mergeCell ref="M137:O137"/>
    <mergeCell ref="P137:R137"/>
    <mergeCell ref="S137:U137"/>
    <mergeCell ref="V137:X137"/>
    <mergeCell ref="Y137:AB137"/>
    <mergeCell ref="E136:G136"/>
    <mergeCell ref="H136:I136"/>
    <mergeCell ref="J136:L136"/>
    <mergeCell ref="M136:O136"/>
    <mergeCell ref="P136:R136"/>
    <mergeCell ref="S136:U136"/>
    <mergeCell ref="V142:X142"/>
    <mergeCell ref="Y142:AB142"/>
    <mergeCell ref="E143:G143"/>
    <mergeCell ref="H143:I143"/>
    <mergeCell ref="J143:L143"/>
    <mergeCell ref="M143:O143"/>
    <mergeCell ref="P143:R143"/>
    <mergeCell ref="S143:U143"/>
    <mergeCell ref="V143:X143"/>
    <mergeCell ref="Y143:AB143"/>
    <mergeCell ref="E142:G142"/>
    <mergeCell ref="H142:I142"/>
    <mergeCell ref="J142:L142"/>
    <mergeCell ref="M142:O142"/>
    <mergeCell ref="P142:R142"/>
    <mergeCell ref="S142:U142"/>
    <mergeCell ref="V140:X140"/>
    <mergeCell ref="Y140:AB140"/>
    <mergeCell ref="E141:G141"/>
    <mergeCell ref="H141:I141"/>
    <mergeCell ref="J141:L141"/>
    <mergeCell ref="M141:O141"/>
    <mergeCell ref="P141:R141"/>
    <mergeCell ref="S141:U141"/>
    <mergeCell ref="V141:X141"/>
    <mergeCell ref="Y141:AB141"/>
    <mergeCell ref="E140:G140"/>
    <mergeCell ref="H140:I140"/>
    <mergeCell ref="J140:L140"/>
    <mergeCell ref="M140:O140"/>
    <mergeCell ref="P140:R140"/>
    <mergeCell ref="S140:U140"/>
    <mergeCell ref="S171:X171"/>
    <mergeCell ref="Y171:AB173"/>
    <mergeCell ref="S172:U173"/>
    <mergeCell ref="V172:X173"/>
    <mergeCell ref="E174:G174"/>
    <mergeCell ref="H174:I174"/>
    <mergeCell ref="J174:L174"/>
    <mergeCell ref="M174:O174"/>
    <mergeCell ref="P174:R174"/>
    <mergeCell ref="S174:U174"/>
    <mergeCell ref="E169:G169"/>
    <mergeCell ref="I169:P169"/>
    <mergeCell ref="E171:I173"/>
    <mergeCell ref="J171:L173"/>
    <mergeCell ref="M171:O173"/>
    <mergeCell ref="P171:R173"/>
    <mergeCell ref="S145:X145"/>
    <mergeCell ref="Y145:AB145"/>
    <mergeCell ref="E167:G167"/>
    <mergeCell ref="I167:K167"/>
    <mergeCell ref="E168:G168"/>
    <mergeCell ref="I168:P168"/>
    <mergeCell ref="V176:X176"/>
    <mergeCell ref="Y176:AB176"/>
    <mergeCell ref="E177:G177"/>
    <mergeCell ref="H177:I177"/>
    <mergeCell ref="J177:L177"/>
    <mergeCell ref="M177:O177"/>
    <mergeCell ref="P177:R177"/>
    <mergeCell ref="S177:U177"/>
    <mergeCell ref="V177:X177"/>
    <mergeCell ref="Y177:AB177"/>
    <mergeCell ref="E176:G176"/>
    <mergeCell ref="H176:I176"/>
    <mergeCell ref="J176:L176"/>
    <mergeCell ref="M176:O176"/>
    <mergeCell ref="P176:R176"/>
    <mergeCell ref="S176:U176"/>
    <mergeCell ref="V174:X174"/>
    <mergeCell ref="Y174:AB174"/>
    <mergeCell ref="E175:G175"/>
    <mergeCell ref="H175:I175"/>
    <mergeCell ref="J175:L175"/>
    <mergeCell ref="M175:O175"/>
    <mergeCell ref="P175:R175"/>
    <mergeCell ref="S175:U175"/>
    <mergeCell ref="V175:X175"/>
    <mergeCell ref="Y175:AB175"/>
    <mergeCell ref="V180:X180"/>
    <mergeCell ref="Y180:AB180"/>
    <mergeCell ref="E181:G181"/>
    <mergeCell ref="H181:I181"/>
    <mergeCell ref="J181:L181"/>
    <mergeCell ref="M181:O181"/>
    <mergeCell ref="P181:R181"/>
    <mergeCell ref="S181:U181"/>
    <mergeCell ref="V181:X181"/>
    <mergeCell ref="Y181:AB181"/>
    <mergeCell ref="E180:G180"/>
    <mergeCell ref="H180:I180"/>
    <mergeCell ref="J180:L180"/>
    <mergeCell ref="M180:O180"/>
    <mergeCell ref="P180:R180"/>
    <mergeCell ref="S180:U180"/>
    <mergeCell ref="V178:X178"/>
    <mergeCell ref="Y178:AB178"/>
    <mergeCell ref="E179:G179"/>
    <mergeCell ref="H179:I179"/>
    <mergeCell ref="J179:L179"/>
    <mergeCell ref="M179:O179"/>
    <mergeCell ref="P179:R179"/>
    <mergeCell ref="S179:U179"/>
    <mergeCell ref="V179:X179"/>
    <mergeCell ref="Y179:AB179"/>
    <mergeCell ref="E178:G178"/>
    <mergeCell ref="H178:I178"/>
    <mergeCell ref="J178:L178"/>
    <mergeCell ref="M178:O178"/>
    <mergeCell ref="P178:R178"/>
    <mergeCell ref="S178:U178"/>
    <mergeCell ref="V184:X184"/>
    <mergeCell ref="Y184:AB184"/>
    <mergeCell ref="E185:G185"/>
    <mergeCell ref="H185:I185"/>
    <mergeCell ref="J185:L185"/>
    <mergeCell ref="M185:O185"/>
    <mergeCell ref="P185:R185"/>
    <mergeCell ref="S185:U185"/>
    <mergeCell ref="V185:X185"/>
    <mergeCell ref="Y185:AB185"/>
    <mergeCell ref="E184:G184"/>
    <mergeCell ref="H184:I184"/>
    <mergeCell ref="J184:L184"/>
    <mergeCell ref="M184:O184"/>
    <mergeCell ref="P184:R184"/>
    <mergeCell ref="S184:U184"/>
    <mergeCell ref="V182:X182"/>
    <mergeCell ref="Y182:AB182"/>
    <mergeCell ref="E183:G183"/>
    <mergeCell ref="H183:I183"/>
    <mergeCell ref="J183:L183"/>
    <mergeCell ref="M183:O183"/>
    <mergeCell ref="P183:R183"/>
    <mergeCell ref="S183:U183"/>
    <mergeCell ref="V183:X183"/>
    <mergeCell ref="Y183:AB183"/>
    <mergeCell ref="E182:G182"/>
    <mergeCell ref="H182:I182"/>
    <mergeCell ref="J182:L182"/>
    <mergeCell ref="M182:O182"/>
    <mergeCell ref="P182:R182"/>
    <mergeCell ref="S182:U182"/>
    <mergeCell ref="V188:X188"/>
    <mergeCell ref="Y188:AB188"/>
    <mergeCell ref="E189:G189"/>
    <mergeCell ref="H189:I189"/>
    <mergeCell ref="J189:L189"/>
    <mergeCell ref="M189:O189"/>
    <mergeCell ref="P189:R189"/>
    <mergeCell ref="S189:U189"/>
    <mergeCell ref="V189:X189"/>
    <mergeCell ref="Y189:AB189"/>
    <mergeCell ref="E188:G188"/>
    <mergeCell ref="H188:I188"/>
    <mergeCell ref="J188:L188"/>
    <mergeCell ref="M188:O188"/>
    <mergeCell ref="P188:R188"/>
    <mergeCell ref="S188:U188"/>
    <mergeCell ref="V186:X186"/>
    <mergeCell ref="Y186:AB186"/>
    <mergeCell ref="E187:G187"/>
    <mergeCell ref="H187:I187"/>
    <mergeCell ref="J187:L187"/>
    <mergeCell ref="M187:O187"/>
    <mergeCell ref="P187:R187"/>
    <mergeCell ref="S187:U187"/>
    <mergeCell ref="V187:X187"/>
    <mergeCell ref="Y187:AB187"/>
    <mergeCell ref="E186:G186"/>
    <mergeCell ref="H186:I186"/>
    <mergeCell ref="J186:L186"/>
    <mergeCell ref="M186:O186"/>
    <mergeCell ref="P186:R186"/>
    <mergeCell ref="S186:U186"/>
    <mergeCell ref="V192:X192"/>
    <mergeCell ref="Y192:AB192"/>
    <mergeCell ref="E193:G193"/>
    <mergeCell ref="H193:I193"/>
    <mergeCell ref="J193:L193"/>
    <mergeCell ref="M193:O193"/>
    <mergeCell ref="P193:R193"/>
    <mergeCell ref="S193:U193"/>
    <mergeCell ref="V193:X193"/>
    <mergeCell ref="Y193:AB193"/>
    <mergeCell ref="E192:G192"/>
    <mergeCell ref="H192:I192"/>
    <mergeCell ref="J192:L192"/>
    <mergeCell ref="M192:O192"/>
    <mergeCell ref="P192:R192"/>
    <mergeCell ref="S192:U192"/>
    <mergeCell ref="V190:X190"/>
    <mergeCell ref="Y190:AB190"/>
    <mergeCell ref="E191:G191"/>
    <mergeCell ref="H191:I191"/>
    <mergeCell ref="J191:L191"/>
    <mergeCell ref="M191:O191"/>
    <mergeCell ref="P191:R191"/>
    <mergeCell ref="S191:U191"/>
    <mergeCell ref="V191:X191"/>
    <mergeCell ref="Y191:AB191"/>
    <mergeCell ref="E190:G190"/>
    <mergeCell ref="H190:I190"/>
    <mergeCell ref="J190:L190"/>
    <mergeCell ref="M190:O190"/>
    <mergeCell ref="P190:R190"/>
    <mergeCell ref="S190:U190"/>
    <mergeCell ref="V196:X196"/>
    <mergeCell ref="Y196:AB196"/>
    <mergeCell ref="E197:G197"/>
    <mergeCell ref="H197:I197"/>
    <mergeCell ref="J197:L197"/>
    <mergeCell ref="M197:O197"/>
    <mergeCell ref="P197:R197"/>
    <mergeCell ref="S197:U197"/>
    <mergeCell ref="V197:X197"/>
    <mergeCell ref="Y197:AB197"/>
    <mergeCell ref="E196:G196"/>
    <mergeCell ref="H196:I196"/>
    <mergeCell ref="J196:L196"/>
    <mergeCell ref="M196:O196"/>
    <mergeCell ref="P196:R196"/>
    <mergeCell ref="S196:U196"/>
    <mergeCell ref="V194:X194"/>
    <mergeCell ref="Y194:AB194"/>
    <mergeCell ref="E195:G195"/>
    <mergeCell ref="H195:I195"/>
    <mergeCell ref="J195:L195"/>
    <mergeCell ref="M195:O195"/>
    <mergeCell ref="P195:R195"/>
    <mergeCell ref="S195:U195"/>
    <mergeCell ref="V195:X195"/>
    <mergeCell ref="Y195:AB195"/>
    <mergeCell ref="E194:G194"/>
    <mergeCell ref="H194:I194"/>
    <mergeCell ref="J194:L194"/>
    <mergeCell ref="M194:O194"/>
    <mergeCell ref="P194:R194"/>
    <mergeCell ref="S194:U194"/>
    <mergeCell ref="J225:L227"/>
    <mergeCell ref="M225:O227"/>
    <mergeCell ref="P225:R227"/>
    <mergeCell ref="E230:G230"/>
    <mergeCell ref="S225:X225"/>
    <mergeCell ref="Y225:AB227"/>
    <mergeCell ref="S226:U227"/>
    <mergeCell ref="V226:X227"/>
    <mergeCell ref="E228:G228"/>
    <mergeCell ref="H228:I228"/>
    <mergeCell ref="J228:L228"/>
    <mergeCell ref="M228:O228"/>
    <mergeCell ref="P228:R228"/>
    <mergeCell ref="S228:U228"/>
    <mergeCell ref="P230:R230"/>
    <mergeCell ref="S230:U230"/>
    <mergeCell ref="S199:X199"/>
    <mergeCell ref="Y199:AB199"/>
    <mergeCell ref="V230:X230"/>
    <mergeCell ref="V228:X228"/>
    <mergeCell ref="Y228:AB228"/>
    <mergeCell ref="E229:G229"/>
    <mergeCell ref="H229:I229"/>
    <mergeCell ref="J229:L229"/>
    <mergeCell ref="M229:O229"/>
    <mergeCell ref="P229:R229"/>
    <mergeCell ref="S229:U229"/>
    <mergeCell ref="V229:X229"/>
    <mergeCell ref="Y229:AB229"/>
    <mergeCell ref="V233:X233"/>
    <mergeCell ref="Y233:AB233"/>
    <mergeCell ref="E234:G234"/>
    <mergeCell ref="H234:I234"/>
    <mergeCell ref="J234:L234"/>
    <mergeCell ref="M234:O234"/>
    <mergeCell ref="P234:R234"/>
    <mergeCell ref="S234:U234"/>
    <mergeCell ref="V234:X234"/>
    <mergeCell ref="Y234:AB234"/>
    <mergeCell ref="E233:G233"/>
    <mergeCell ref="H233:I233"/>
    <mergeCell ref="J233:L233"/>
    <mergeCell ref="M233:O233"/>
    <mergeCell ref="P233:R233"/>
    <mergeCell ref="S233:U233"/>
    <mergeCell ref="V231:X231"/>
    <mergeCell ref="Y231:AB231"/>
    <mergeCell ref="E232:G232"/>
    <mergeCell ref="H232:I232"/>
    <mergeCell ref="J232:L232"/>
    <mergeCell ref="M232:O232"/>
    <mergeCell ref="P232:R232"/>
    <mergeCell ref="S232:U232"/>
    <mergeCell ref="V232:X232"/>
    <mergeCell ref="Y232:AB232"/>
    <mergeCell ref="E231:G231"/>
    <mergeCell ref="H231:I231"/>
    <mergeCell ref="J231:L231"/>
    <mergeCell ref="M231:O231"/>
    <mergeCell ref="P231:R231"/>
    <mergeCell ref="S231:U231"/>
    <mergeCell ref="V237:X237"/>
    <mergeCell ref="Y237:AB237"/>
    <mergeCell ref="E238:G238"/>
    <mergeCell ref="H238:I238"/>
    <mergeCell ref="J238:L238"/>
    <mergeCell ref="M238:O238"/>
    <mergeCell ref="P238:R238"/>
    <mergeCell ref="S238:U238"/>
    <mergeCell ref="V238:X238"/>
    <mergeCell ref="Y238:AB238"/>
    <mergeCell ref="E237:G237"/>
    <mergeCell ref="H237:I237"/>
    <mergeCell ref="J237:L237"/>
    <mergeCell ref="M237:O237"/>
    <mergeCell ref="P237:R237"/>
    <mergeCell ref="S237:U237"/>
    <mergeCell ref="V235:X235"/>
    <mergeCell ref="Y235:AB235"/>
    <mergeCell ref="E236:G236"/>
    <mergeCell ref="H236:I236"/>
    <mergeCell ref="J236:L236"/>
    <mergeCell ref="M236:O236"/>
    <mergeCell ref="P236:R236"/>
    <mergeCell ref="S236:U236"/>
    <mergeCell ref="V236:X236"/>
    <mergeCell ref="Y236:AB236"/>
    <mergeCell ref="E235:G235"/>
    <mergeCell ref="H235:I235"/>
    <mergeCell ref="J235:L235"/>
    <mergeCell ref="M235:O235"/>
    <mergeCell ref="P235:R235"/>
    <mergeCell ref="S235:U235"/>
    <mergeCell ref="V241:X241"/>
    <mergeCell ref="Y241:AB241"/>
    <mergeCell ref="E242:G242"/>
    <mergeCell ref="H242:I242"/>
    <mergeCell ref="J242:L242"/>
    <mergeCell ref="M242:O242"/>
    <mergeCell ref="P242:R242"/>
    <mergeCell ref="S242:U242"/>
    <mergeCell ref="V242:X242"/>
    <mergeCell ref="Y242:AB242"/>
    <mergeCell ref="E241:G241"/>
    <mergeCell ref="H241:I241"/>
    <mergeCell ref="J241:L241"/>
    <mergeCell ref="M241:O241"/>
    <mergeCell ref="P241:R241"/>
    <mergeCell ref="S241:U241"/>
    <mergeCell ref="V239:X239"/>
    <mergeCell ref="Y239:AB239"/>
    <mergeCell ref="E240:G240"/>
    <mergeCell ref="H240:I240"/>
    <mergeCell ref="J240:L240"/>
    <mergeCell ref="M240:O240"/>
    <mergeCell ref="P240:R240"/>
    <mergeCell ref="S240:U240"/>
    <mergeCell ref="V240:X240"/>
    <mergeCell ref="Y240:AB240"/>
    <mergeCell ref="E239:G239"/>
    <mergeCell ref="H239:I239"/>
    <mergeCell ref="J239:L239"/>
    <mergeCell ref="M239:O239"/>
    <mergeCell ref="P239:R239"/>
    <mergeCell ref="S239:U239"/>
    <mergeCell ref="V245:X245"/>
    <mergeCell ref="Y245:AB245"/>
    <mergeCell ref="E246:G246"/>
    <mergeCell ref="H246:I246"/>
    <mergeCell ref="J246:L246"/>
    <mergeCell ref="M246:O246"/>
    <mergeCell ref="P246:R246"/>
    <mergeCell ref="S246:U246"/>
    <mergeCell ref="V246:X246"/>
    <mergeCell ref="Y246:AB246"/>
    <mergeCell ref="E245:G245"/>
    <mergeCell ref="H245:I245"/>
    <mergeCell ref="J245:L245"/>
    <mergeCell ref="M245:O245"/>
    <mergeCell ref="P245:R245"/>
    <mergeCell ref="S245:U245"/>
    <mergeCell ref="V243:X243"/>
    <mergeCell ref="Y243:AB243"/>
    <mergeCell ref="E244:G244"/>
    <mergeCell ref="H244:I244"/>
    <mergeCell ref="J244:L244"/>
    <mergeCell ref="M244:O244"/>
    <mergeCell ref="P244:R244"/>
    <mergeCell ref="S244:U244"/>
    <mergeCell ref="V244:X244"/>
    <mergeCell ref="Y244:AB244"/>
    <mergeCell ref="E243:G243"/>
    <mergeCell ref="H243:I243"/>
    <mergeCell ref="J243:L243"/>
    <mergeCell ref="M243:O243"/>
    <mergeCell ref="P243:R243"/>
    <mergeCell ref="S243:U243"/>
    <mergeCell ref="V249:X249"/>
    <mergeCell ref="Y249:AB249"/>
    <mergeCell ref="E250:G250"/>
    <mergeCell ref="H250:I250"/>
    <mergeCell ref="J250:L250"/>
    <mergeCell ref="M250:O250"/>
    <mergeCell ref="P250:R250"/>
    <mergeCell ref="S250:U250"/>
    <mergeCell ref="V250:X250"/>
    <mergeCell ref="Y250:AB250"/>
    <mergeCell ref="E249:G249"/>
    <mergeCell ref="H249:I249"/>
    <mergeCell ref="J249:L249"/>
    <mergeCell ref="M249:O249"/>
    <mergeCell ref="P249:R249"/>
    <mergeCell ref="S249:U249"/>
    <mergeCell ref="V247:X247"/>
    <mergeCell ref="Y247:AB247"/>
    <mergeCell ref="E248:G248"/>
    <mergeCell ref="H248:I248"/>
    <mergeCell ref="J248:L248"/>
    <mergeCell ref="M248:O248"/>
    <mergeCell ref="P248:R248"/>
    <mergeCell ref="S248:U248"/>
    <mergeCell ref="V248:X248"/>
    <mergeCell ref="Y248:AB248"/>
    <mergeCell ref="E247:G247"/>
    <mergeCell ref="H247:I247"/>
    <mergeCell ref="J247:L247"/>
    <mergeCell ref="M247:O247"/>
    <mergeCell ref="P247:R247"/>
    <mergeCell ref="S247:U247"/>
    <mergeCell ref="E277:G277"/>
    <mergeCell ref="I277:P277"/>
    <mergeCell ref="E279:I281"/>
    <mergeCell ref="J279:L281"/>
    <mergeCell ref="M279:O281"/>
    <mergeCell ref="P279:R281"/>
    <mergeCell ref="E275:G275"/>
    <mergeCell ref="I275:K275"/>
    <mergeCell ref="E276:G276"/>
    <mergeCell ref="I276:P276"/>
    <mergeCell ref="Y253:AB253"/>
    <mergeCell ref="V251:X251"/>
    <mergeCell ref="Y251:AB251"/>
    <mergeCell ref="E251:G251"/>
    <mergeCell ref="H251:I251"/>
    <mergeCell ref="J251:L251"/>
    <mergeCell ref="M251:O251"/>
    <mergeCell ref="P251:R251"/>
    <mergeCell ref="S251:U251"/>
    <mergeCell ref="V282:X282"/>
    <mergeCell ref="Y282:AB282"/>
    <mergeCell ref="E283:G283"/>
    <mergeCell ref="H283:I283"/>
    <mergeCell ref="J283:L283"/>
    <mergeCell ref="M283:O283"/>
    <mergeCell ref="P283:R283"/>
    <mergeCell ref="S283:U283"/>
    <mergeCell ref="V283:X283"/>
    <mergeCell ref="Y283:AB283"/>
    <mergeCell ref="S279:X279"/>
    <mergeCell ref="Y279:AB281"/>
    <mergeCell ref="S280:U281"/>
    <mergeCell ref="V280:X281"/>
    <mergeCell ref="E282:G282"/>
    <mergeCell ref="H282:I282"/>
    <mergeCell ref="J282:L282"/>
    <mergeCell ref="M282:O282"/>
    <mergeCell ref="P282:R282"/>
    <mergeCell ref="S282:U282"/>
    <mergeCell ref="V286:X286"/>
    <mergeCell ref="Y286:AB286"/>
    <mergeCell ref="E287:G287"/>
    <mergeCell ref="H287:I287"/>
    <mergeCell ref="J287:L287"/>
    <mergeCell ref="M287:O287"/>
    <mergeCell ref="P287:R287"/>
    <mergeCell ref="S287:U287"/>
    <mergeCell ref="V287:X287"/>
    <mergeCell ref="Y287:AB287"/>
    <mergeCell ref="E286:G286"/>
    <mergeCell ref="H286:I286"/>
    <mergeCell ref="J286:L286"/>
    <mergeCell ref="M286:O286"/>
    <mergeCell ref="P286:R286"/>
    <mergeCell ref="S286:U286"/>
    <mergeCell ref="V284:X284"/>
    <mergeCell ref="Y284:AB284"/>
    <mergeCell ref="E285:G285"/>
    <mergeCell ref="H285:I285"/>
    <mergeCell ref="J285:L285"/>
    <mergeCell ref="M285:O285"/>
    <mergeCell ref="P285:R285"/>
    <mergeCell ref="S285:U285"/>
    <mergeCell ref="V285:X285"/>
    <mergeCell ref="Y285:AB285"/>
    <mergeCell ref="E284:G284"/>
    <mergeCell ref="H284:I284"/>
    <mergeCell ref="J284:L284"/>
    <mergeCell ref="M284:O284"/>
    <mergeCell ref="P284:R284"/>
    <mergeCell ref="S284:U284"/>
    <mergeCell ref="V290:X290"/>
    <mergeCell ref="Y290:AB290"/>
    <mergeCell ref="E291:G291"/>
    <mergeCell ref="H291:I291"/>
    <mergeCell ref="J291:L291"/>
    <mergeCell ref="M291:O291"/>
    <mergeCell ref="P291:R291"/>
    <mergeCell ref="S291:U291"/>
    <mergeCell ref="V291:X291"/>
    <mergeCell ref="Y291:AB291"/>
    <mergeCell ref="E290:G290"/>
    <mergeCell ref="H290:I290"/>
    <mergeCell ref="J290:L290"/>
    <mergeCell ref="M290:O290"/>
    <mergeCell ref="P290:R290"/>
    <mergeCell ref="S290:U290"/>
    <mergeCell ref="V288:X288"/>
    <mergeCell ref="Y288:AB288"/>
    <mergeCell ref="E289:G289"/>
    <mergeCell ref="H289:I289"/>
    <mergeCell ref="J289:L289"/>
    <mergeCell ref="M289:O289"/>
    <mergeCell ref="P289:R289"/>
    <mergeCell ref="S289:U289"/>
    <mergeCell ref="V289:X289"/>
    <mergeCell ref="Y289:AB289"/>
    <mergeCell ref="E288:G288"/>
    <mergeCell ref="H288:I288"/>
    <mergeCell ref="J288:L288"/>
    <mergeCell ref="M288:O288"/>
    <mergeCell ref="P288:R288"/>
    <mergeCell ref="S288:U288"/>
    <mergeCell ref="V294:X294"/>
    <mergeCell ref="Y294:AB294"/>
    <mergeCell ref="E295:G295"/>
    <mergeCell ref="H295:I295"/>
    <mergeCell ref="J295:L295"/>
    <mergeCell ref="M295:O295"/>
    <mergeCell ref="P295:R295"/>
    <mergeCell ref="S295:U295"/>
    <mergeCell ref="V295:X295"/>
    <mergeCell ref="Y295:AB295"/>
    <mergeCell ref="E294:G294"/>
    <mergeCell ref="H294:I294"/>
    <mergeCell ref="J294:L294"/>
    <mergeCell ref="M294:O294"/>
    <mergeCell ref="P294:R294"/>
    <mergeCell ref="S294:U294"/>
    <mergeCell ref="V292:X292"/>
    <mergeCell ref="Y292:AB292"/>
    <mergeCell ref="E293:G293"/>
    <mergeCell ref="H293:I293"/>
    <mergeCell ref="J293:L293"/>
    <mergeCell ref="M293:O293"/>
    <mergeCell ref="P293:R293"/>
    <mergeCell ref="S293:U293"/>
    <mergeCell ref="V293:X293"/>
    <mergeCell ref="Y293:AB293"/>
    <mergeCell ref="E292:G292"/>
    <mergeCell ref="H292:I292"/>
    <mergeCell ref="J292:L292"/>
    <mergeCell ref="M292:O292"/>
    <mergeCell ref="P292:R292"/>
    <mergeCell ref="S292:U292"/>
    <mergeCell ref="V298:X298"/>
    <mergeCell ref="Y298:AB298"/>
    <mergeCell ref="E299:G299"/>
    <mergeCell ref="H299:I299"/>
    <mergeCell ref="J299:L299"/>
    <mergeCell ref="M299:O299"/>
    <mergeCell ref="P299:R299"/>
    <mergeCell ref="S299:U299"/>
    <mergeCell ref="V299:X299"/>
    <mergeCell ref="Y299:AB299"/>
    <mergeCell ref="E298:G298"/>
    <mergeCell ref="H298:I298"/>
    <mergeCell ref="J298:L298"/>
    <mergeCell ref="M298:O298"/>
    <mergeCell ref="P298:R298"/>
    <mergeCell ref="S298:U298"/>
    <mergeCell ref="V296:X296"/>
    <mergeCell ref="Y296:AB296"/>
    <mergeCell ref="E297:G297"/>
    <mergeCell ref="H297:I297"/>
    <mergeCell ref="J297:L297"/>
    <mergeCell ref="M297:O297"/>
    <mergeCell ref="P297:R297"/>
    <mergeCell ref="S297:U297"/>
    <mergeCell ref="V297:X297"/>
    <mergeCell ref="Y297:AB297"/>
    <mergeCell ref="E296:G296"/>
    <mergeCell ref="H296:I296"/>
    <mergeCell ref="J296:L296"/>
    <mergeCell ref="M296:O296"/>
    <mergeCell ref="P296:R296"/>
    <mergeCell ref="S296:U296"/>
    <mergeCell ref="P304:R304"/>
    <mergeCell ref="S304:U304"/>
    <mergeCell ref="Y300:AB300"/>
    <mergeCell ref="E301:G301"/>
    <mergeCell ref="H301:I301"/>
    <mergeCell ref="J301:L301"/>
    <mergeCell ref="M301:O301"/>
    <mergeCell ref="P301:R301"/>
    <mergeCell ref="S301:U301"/>
    <mergeCell ref="V301:X301"/>
    <mergeCell ref="Y301:AB301"/>
    <mergeCell ref="E300:G300"/>
    <mergeCell ref="H300:I300"/>
    <mergeCell ref="J300:L300"/>
    <mergeCell ref="M300:O300"/>
    <mergeCell ref="P300:R300"/>
    <mergeCell ref="S300:U300"/>
    <mergeCell ref="V300:X300"/>
    <mergeCell ref="V339:X339"/>
    <mergeCell ref="Y339:AB339"/>
    <mergeCell ref="E340:G340"/>
    <mergeCell ref="H340:I340"/>
    <mergeCell ref="J340:L340"/>
    <mergeCell ref="M340:O340"/>
    <mergeCell ref="P340:R340"/>
    <mergeCell ref="S340:U340"/>
    <mergeCell ref="V340:X340"/>
    <mergeCell ref="Y340:AB340"/>
    <mergeCell ref="E339:G339"/>
    <mergeCell ref="H339:I339"/>
    <mergeCell ref="J339:L339"/>
    <mergeCell ref="M339:O339"/>
    <mergeCell ref="P339:R339"/>
    <mergeCell ref="S339:U339"/>
    <mergeCell ref="E331:G331"/>
    <mergeCell ref="I331:P331"/>
    <mergeCell ref="S333:X333"/>
    <mergeCell ref="V343:X343"/>
    <mergeCell ref="Y343:AB343"/>
    <mergeCell ref="E344:G344"/>
    <mergeCell ref="H344:I344"/>
    <mergeCell ref="J344:L344"/>
    <mergeCell ref="M344:O344"/>
    <mergeCell ref="P344:R344"/>
    <mergeCell ref="S344:U344"/>
    <mergeCell ref="V344:X344"/>
    <mergeCell ref="Y344:AB344"/>
    <mergeCell ref="E343:G343"/>
    <mergeCell ref="H343:I343"/>
    <mergeCell ref="J343:L343"/>
    <mergeCell ref="M343:O343"/>
    <mergeCell ref="P343:R343"/>
    <mergeCell ref="S343:U343"/>
    <mergeCell ref="V341:X341"/>
    <mergeCell ref="Y341:AB341"/>
    <mergeCell ref="E342:G342"/>
    <mergeCell ref="H342:I342"/>
    <mergeCell ref="J342:L342"/>
    <mergeCell ref="M342:O342"/>
    <mergeCell ref="P342:R342"/>
    <mergeCell ref="S342:U342"/>
    <mergeCell ref="V342:X342"/>
    <mergeCell ref="Y342:AB342"/>
    <mergeCell ref="E341:G341"/>
    <mergeCell ref="H341:I341"/>
    <mergeCell ref="J341:L341"/>
    <mergeCell ref="M341:O341"/>
    <mergeCell ref="P341:R341"/>
    <mergeCell ref="S341:U341"/>
    <mergeCell ref="V347:X347"/>
    <mergeCell ref="Y347:AB347"/>
    <mergeCell ref="E348:G348"/>
    <mergeCell ref="H348:I348"/>
    <mergeCell ref="J348:L348"/>
    <mergeCell ref="M348:O348"/>
    <mergeCell ref="P348:R348"/>
    <mergeCell ref="S348:U348"/>
    <mergeCell ref="V348:X348"/>
    <mergeCell ref="Y348:AB348"/>
    <mergeCell ref="E347:G347"/>
    <mergeCell ref="H347:I347"/>
    <mergeCell ref="J347:L347"/>
    <mergeCell ref="M347:O347"/>
    <mergeCell ref="P347:R347"/>
    <mergeCell ref="S347:U347"/>
    <mergeCell ref="V345:X345"/>
    <mergeCell ref="Y345:AB345"/>
    <mergeCell ref="E346:G346"/>
    <mergeCell ref="H346:I346"/>
    <mergeCell ref="J346:L346"/>
    <mergeCell ref="M346:O346"/>
    <mergeCell ref="P346:R346"/>
    <mergeCell ref="S346:U346"/>
    <mergeCell ref="V346:X346"/>
    <mergeCell ref="Y346:AB346"/>
    <mergeCell ref="E345:G345"/>
    <mergeCell ref="H345:I345"/>
    <mergeCell ref="J345:L345"/>
    <mergeCell ref="M345:O345"/>
    <mergeCell ref="P345:R345"/>
    <mergeCell ref="S345:U345"/>
    <mergeCell ref="V351:X351"/>
    <mergeCell ref="Y351:AB351"/>
    <mergeCell ref="E352:G352"/>
    <mergeCell ref="H352:I352"/>
    <mergeCell ref="J352:L352"/>
    <mergeCell ref="M352:O352"/>
    <mergeCell ref="P352:R352"/>
    <mergeCell ref="S352:U352"/>
    <mergeCell ref="V352:X352"/>
    <mergeCell ref="Y352:AB352"/>
    <mergeCell ref="E351:G351"/>
    <mergeCell ref="H351:I351"/>
    <mergeCell ref="J351:L351"/>
    <mergeCell ref="M351:O351"/>
    <mergeCell ref="P351:R351"/>
    <mergeCell ref="S351:U351"/>
    <mergeCell ref="V349:X349"/>
    <mergeCell ref="Y349:AB349"/>
    <mergeCell ref="E350:G350"/>
    <mergeCell ref="H350:I350"/>
    <mergeCell ref="J350:L350"/>
    <mergeCell ref="M350:O350"/>
    <mergeCell ref="P350:R350"/>
    <mergeCell ref="S350:U350"/>
    <mergeCell ref="V350:X350"/>
    <mergeCell ref="Y350:AB350"/>
    <mergeCell ref="E349:G349"/>
    <mergeCell ref="H349:I349"/>
    <mergeCell ref="J349:L349"/>
    <mergeCell ref="M349:O349"/>
    <mergeCell ref="P349:R349"/>
    <mergeCell ref="S349:U349"/>
    <mergeCell ref="V355:X355"/>
    <mergeCell ref="Y355:AB355"/>
    <mergeCell ref="E356:G356"/>
    <mergeCell ref="H356:I356"/>
    <mergeCell ref="J356:L356"/>
    <mergeCell ref="M356:O356"/>
    <mergeCell ref="P356:R356"/>
    <mergeCell ref="S356:U356"/>
    <mergeCell ref="V356:X356"/>
    <mergeCell ref="Y356:AB356"/>
    <mergeCell ref="E355:G355"/>
    <mergeCell ref="H355:I355"/>
    <mergeCell ref="J355:L355"/>
    <mergeCell ref="M355:O355"/>
    <mergeCell ref="P355:R355"/>
    <mergeCell ref="S355:U355"/>
    <mergeCell ref="V353:X353"/>
    <mergeCell ref="Y353:AB353"/>
    <mergeCell ref="E354:G354"/>
    <mergeCell ref="H354:I354"/>
    <mergeCell ref="J354:L354"/>
    <mergeCell ref="M354:O354"/>
    <mergeCell ref="P354:R354"/>
    <mergeCell ref="S354:U354"/>
    <mergeCell ref="V354:X354"/>
    <mergeCell ref="Y354:AB354"/>
    <mergeCell ref="E353:G353"/>
    <mergeCell ref="H353:I353"/>
    <mergeCell ref="J353:L353"/>
    <mergeCell ref="M353:O353"/>
    <mergeCell ref="P353:R353"/>
    <mergeCell ref="S353:U353"/>
    <mergeCell ref="Y361:AB361"/>
    <mergeCell ref="V359:X359"/>
    <mergeCell ref="Y359:AB359"/>
    <mergeCell ref="E359:G359"/>
    <mergeCell ref="H359:I359"/>
    <mergeCell ref="J359:L359"/>
    <mergeCell ref="M359:O359"/>
    <mergeCell ref="P359:R359"/>
    <mergeCell ref="S359:U359"/>
    <mergeCell ref="V357:X357"/>
    <mergeCell ref="Y357:AB357"/>
    <mergeCell ref="E358:G358"/>
    <mergeCell ref="H358:I358"/>
    <mergeCell ref="J358:L358"/>
    <mergeCell ref="M358:O358"/>
    <mergeCell ref="P358:R358"/>
    <mergeCell ref="S358:U358"/>
    <mergeCell ref="V358:X358"/>
    <mergeCell ref="Y358:AB358"/>
    <mergeCell ref="E357:G357"/>
    <mergeCell ref="H357:I357"/>
    <mergeCell ref="J357:L357"/>
    <mergeCell ref="M357:O357"/>
    <mergeCell ref="P357:R357"/>
    <mergeCell ref="S357:U357"/>
    <mergeCell ref="S387:X387"/>
    <mergeCell ref="Y387:AB389"/>
    <mergeCell ref="S388:U389"/>
    <mergeCell ref="V388:X389"/>
    <mergeCell ref="E390:G390"/>
    <mergeCell ref="H390:I390"/>
    <mergeCell ref="J390:L390"/>
    <mergeCell ref="M390:O390"/>
    <mergeCell ref="P390:R390"/>
    <mergeCell ref="S390:U390"/>
    <mergeCell ref="E385:G385"/>
    <mergeCell ref="I385:P385"/>
    <mergeCell ref="E387:I389"/>
    <mergeCell ref="J387:L389"/>
    <mergeCell ref="M387:O389"/>
    <mergeCell ref="P387:R389"/>
    <mergeCell ref="E383:G383"/>
    <mergeCell ref="I383:K383"/>
    <mergeCell ref="E384:G384"/>
    <mergeCell ref="I384:P384"/>
    <mergeCell ref="V392:X392"/>
    <mergeCell ref="Y392:AB392"/>
    <mergeCell ref="E393:G393"/>
    <mergeCell ref="H393:I393"/>
    <mergeCell ref="J393:L393"/>
    <mergeCell ref="M393:O393"/>
    <mergeCell ref="P393:R393"/>
    <mergeCell ref="S393:U393"/>
    <mergeCell ref="V393:X393"/>
    <mergeCell ref="Y393:AB393"/>
    <mergeCell ref="E392:G392"/>
    <mergeCell ref="H392:I392"/>
    <mergeCell ref="J392:L392"/>
    <mergeCell ref="M392:O392"/>
    <mergeCell ref="P392:R392"/>
    <mergeCell ref="S392:U392"/>
    <mergeCell ref="V390:X390"/>
    <mergeCell ref="Y390:AB390"/>
    <mergeCell ref="E391:G391"/>
    <mergeCell ref="H391:I391"/>
    <mergeCell ref="J391:L391"/>
    <mergeCell ref="M391:O391"/>
    <mergeCell ref="P391:R391"/>
    <mergeCell ref="S391:U391"/>
    <mergeCell ref="V391:X391"/>
    <mergeCell ref="Y391:AB391"/>
    <mergeCell ref="V396:X396"/>
    <mergeCell ref="Y396:AB396"/>
    <mergeCell ref="E397:G397"/>
    <mergeCell ref="H397:I397"/>
    <mergeCell ref="J397:L397"/>
    <mergeCell ref="M397:O397"/>
    <mergeCell ref="P397:R397"/>
    <mergeCell ref="S397:U397"/>
    <mergeCell ref="V397:X397"/>
    <mergeCell ref="Y397:AB397"/>
    <mergeCell ref="E396:G396"/>
    <mergeCell ref="H396:I396"/>
    <mergeCell ref="J396:L396"/>
    <mergeCell ref="M396:O396"/>
    <mergeCell ref="P396:R396"/>
    <mergeCell ref="S396:U396"/>
    <mergeCell ref="V394:X394"/>
    <mergeCell ref="Y394:AB394"/>
    <mergeCell ref="E395:G395"/>
    <mergeCell ref="H395:I395"/>
    <mergeCell ref="J395:L395"/>
    <mergeCell ref="M395:O395"/>
    <mergeCell ref="P395:R395"/>
    <mergeCell ref="S395:U395"/>
    <mergeCell ref="V395:X395"/>
    <mergeCell ref="Y395:AB395"/>
    <mergeCell ref="E394:G394"/>
    <mergeCell ref="H394:I394"/>
    <mergeCell ref="J394:L394"/>
    <mergeCell ref="M394:O394"/>
    <mergeCell ref="P394:R394"/>
    <mergeCell ref="S394:U394"/>
    <mergeCell ref="V400:X400"/>
    <mergeCell ref="Y400:AB400"/>
    <mergeCell ref="E401:G401"/>
    <mergeCell ref="H401:I401"/>
    <mergeCell ref="J401:L401"/>
    <mergeCell ref="M401:O401"/>
    <mergeCell ref="P401:R401"/>
    <mergeCell ref="S401:U401"/>
    <mergeCell ref="V401:X401"/>
    <mergeCell ref="Y401:AB401"/>
    <mergeCell ref="E400:G400"/>
    <mergeCell ref="H400:I400"/>
    <mergeCell ref="J400:L400"/>
    <mergeCell ref="M400:O400"/>
    <mergeCell ref="P400:R400"/>
    <mergeCell ref="S400:U400"/>
    <mergeCell ref="V398:X398"/>
    <mergeCell ref="Y398:AB398"/>
    <mergeCell ref="E399:G399"/>
    <mergeCell ref="H399:I399"/>
    <mergeCell ref="J399:L399"/>
    <mergeCell ref="M399:O399"/>
    <mergeCell ref="P399:R399"/>
    <mergeCell ref="S399:U399"/>
    <mergeCell ref="V399:X399"/>
    <mergeCell ref="Y399:AB399"/>
    <mergeCell ref="E398:G398"/>
    <mergeCell ref="H398:I398"/>
    <mergeCell ref="J398:L398"/>
    <mergeCell ref="M398:O398"/>
    <mergeCell ref="P398:R398"/>
    <mergeCell ref="S398:U398"/>
    <mergeCell ref="V404:X404"/>
    <mergeCell ref="Y404:AB404"/>
    <mergeCell ref="E405:G405"/>
    <mergeCell ref="H405:I405"/>
    <mergeCell ref="J405:L405"/>
    <mergeCell ref="M405:O405"/>
    <mergeCell ref="P405:R405"/>
    <mergeCell ref="S405:U405"/>
    <mergeCell ref="V405:X405"/>
    <mergeCell ref="Y405:AB405"/>
    <mergeCell ref="E404:G404"/>
    <mergeCell ref="H404:I404"/>
    <mergeCell ref="J404:L404"/>
    <mergeCell ref="M404:O404"/>
    <mergeCell ref="P404:R404"/>
    <mergeCell ref="S404:U404"/>
    <mergeCell ref="V402:X402"/>
    <mergeCell ref="Y402:AB402"/>
    <mergeCell ref="E403:G403"/>
    <mergeCell ref="H403:I403"/>
    <mergeCell ref="J403:L403"/>
    <mergeCell ref="M403:O403"/>
    <mergeCell ref="P403:R403"/>
    <mergeCell ref="S403:U403"/>
    <mergeCell ref="V403:X403"/>
    <mergeCell ref="Y403:AB403"/>
    <mergeCell ref="E402:G402"/>
    <mergeCell ref="H402:I402"/>
    <mergeCell ref="J402:L402"/>
    <mergeCell ref="M402:O402"/>
    <mergeCell ref="P402:R402"/>
    <mergeCell ref="S402:U402"/>
    <mergeCell ref="J409:L409"/>
    <mergeCell ref="M409:O409"/>
    <mergeCell ref="P409:R409"/>
    <mergeCell ref="S409:U409"/>
    <mergeCell ref="V409:X409"/>
    <mergeCell ref="Y409:AB409"/>
    <mergeCell ref="E408:G408"/>
    <mergeCell ref="H408:I408"/>
    <mergeCell ref="J408:L408"/>
    <mergeCell ref="M408:O408"/>
    <mergeCell ref="P408:R408"/>
    <mergeCell ref="S408:U408"/>
    <mergeCell ref="V406:X406"/>
    <mergeCell ref="Y406:AB406"/>
    <mergeCell ref="E407:G407"/>
    <mergeCell ref="H407:I407"/>
    <mergeCell ref="J407:L407"/>
    <mergeCell ref="M407:O407"/>
    <mergeCell ref="P407:R407"/>
    <mergeCell ref="S407:U407"/>
    <mergeCell ref="V407:X407"/>
    <mergeCell ref="Y407:AB407"/>
    <mergeCell ref="E406:G406"/>
    <mergeCell ref="H406:I406"/>
    <mergeCell ref="J406:L406"/>
    <mergeCell ref="M406:O406"/>
    <mergeCell ref="P406:R406"/>
    <mergeCell ref="S406:U406"/>
    <mergeCell ref="E446:G446"/>
    <mergeCell ref="H446:I446"/>
    <mergeCell ref="J446:L446"/>
    <mergeCell ref="M446:O446"/>
    <mergeCell ref="S415:X415"/>
    <mergeCell ref="Y415:AB415"/>
    <mergeCell ref="E438:G438"/>
    <mergeCell ref="I438:P438"/>
    <mergeCell ref="E439:G439"/>
    <mergeCell ref="V412:X412"/>
    <mergeCell ref="Y412:AB412"/>
    <mergeCell ref="E413:G413"/>
    <mergeCell ref="H413:I413"/>
    <mergeCell ref="J413:L413"/>
    <mergeCell ref="M413:O413"/>
    <mergeCell ref="P413:R413"/>
    <mergeCell ref="S413:U413"/>
    <mergeCell ref="V413:X413"/>
    <mergeCell ref="Y413:AB413"/>
    <mergeCell ref="E412:G412"/>
    <mergeCell ref="H412:I412"/>
    <mergeCell ref="J412:L412"/>
    <mergeCell ref="M412:O412"/>
    <mergeCell ref="P412:R412"/>
    <mergeCell ref="S412:U412"/>
    <mergeCell ref="Y441:AB443"/>
    <mergeCell ref="S442:U443"/>
    <mergeCell ref="V442:X443"/>
    <mergeCell ref="E444:G444"/>
    <mergeCell ref="H444:I444"/>
    <mergeCell ref="J444:L444"/>
    <mergeCell ref="M444:O444"/>
    <mergeCell ref="V449:X449"/>
    <mergeCell ref="Y449:AB449"/>
    <mergeCell ref="E450:G450"/>
    <mergeCell ref="H450:I450"/>
    <mergeCell ref="J450:L450"/>
    <mergeCell ref="M450:O450"/>
    <mergeCell ref="P450:R450"/>
    <mergeCell ref="S450:U450"/>
    <mergeCell ref="V450:X450"/>
    <mergeCell ref="Y450:AB450"/>
    <mergeCell ref="E449:G449"/>
    <mergeCell ref="H449:I449"/>
    <mergeCell ref="J449:L449"/>
    <mergeCell ref="M449:O449"/>
    <mergeCell ref="P449:R449"/>
    <mergeCell ref="S449:U449"/>
    <mergeCell ref="V447:X447"/>
    <mergeCell ref="Y447:AB447"/>
    <mergeCell ref="E448:G448"/>
    <mergeCell ref="H448:I448"/>
    <mergeCell ref="J448:L448"/>
    <mergeCell ref="M448:O448"/>
    <mergeCell ref="P448:R448"/>
    <mergeCell ref="S448:U448"/>
    <mergeCell ref="V448:X448"/>
    <mergeCell ref="Y448:AB448"/>
    <mergeCell ref="E447:G447"/>
    <mergeCell ref="H447:I447"/>
    <mergeCell ref="J447:L447"/>
    <mergeCell ref="M447:O447"/>
    <mergeCell ref="P447:R447"/>
    <mergeCell ref="S447:U447"/>
    <mergeCell ref="V453:X453"/>
    <mergeCell ref="Y453:AB453"/>
    <mergeCell ref="E454:G454"/>
    <mergeCell ref="H454:I454"/>
    <mergeCell ref="J454:L454"/>
    <mergeCell ref="M454:O454"/>
    <mergeCell ref="P454:R454"/>
    <mergeCell ref="S454:U454"/>
    <mergeCell ref="V454:X454"/>
    <mergeCell ref="Y454:AB454"/>
    <mergeCell ref="E453:G453"/>
    <mergeCell ref="H453:I453"/>
    <mergeCell ref="J453:L453"/>
    <mergeCell ref="M453:O453"/>
    <mergeCell ref="P453:R453"/>
    <mergeCell ref="S453:U453"/>
    <mergeCell ref="V451:X451"/>
    <mergeCell ref="Y451:AB451"/>
    <mergeCell ref="E452:G452"/>
    <mergeCell ref="H452:I452"/>
    <mergeCell ref="J452:L452"/>
    <mergeCell ref="M452:O452"/>
    <mergeCell ref="P452:R452"/>
    <mergeCell ref="S452:U452"/>
    <mergeCell ref="V452:X452"/>
    <mergeCell ref="Y452:AB452"/>
    <mergeCell ref="E451:G451"/>
    <mergeCell ref="H451:I451"/>
    <mergeCell ref="J451:L451"/>
    <mergeCell ref="M451:O451"/>
    <mergeCell ref="P451:R451"/>
    <mergeCell ref="S451:U451"/>
    <mergeCell ref="V457:X457"/>
    <mergeCell ref="Y457:AB457"/>
    <mergeCell ref="E458:G458"/>
    <mergeCell ref="H458:I458"/>
    <mergeCell ref="J458:L458"/>
    <mergeCell ref="M458:O458"/>
    <mergeCell ref="P458:R458"/>
    <mergeCell ref="S458:U458"/>
    <mergeCell ref="V458:X458"/>
    <mergeCell ref="Y458:AB458"/>
    <mergeCell ref="E457:G457"/>
    <mergeCell ref="H457:I457"/>
    <mergeCell ref="J457:L457"/>
    <mergeCell ref="M457:O457"/>
    <mergeCell ref="P457:R457"/>
    <mergeCell ref="S457:U457"/>
    <mergeCell ref="V455:X455"/>
    <mergeCell ref="Y455:AB455"/>
    <mergeCell ref="E456:G456"/>
    <mergeCell ref="H456:I456"/>
    <mergeCell ref="J456:L456"/>
    <mergeCell ref="M456:O456"/>
    <mergeCell ref="P456:R456"/>
    <mergeCell ref="S456:U456"/>
    <mergeCell ref="V456:X456"/>
    <mergeCell ref="Y456:AB456"/>
    <mergeCell ref="E455:G455"/>
    <mergeCell ref="H455:I455"/>
    <mergeCell ref="J455:L455"/>
    <mergeCell ref="M455:O455"/>
    <mergeCell ref="P455:R455"/>
    <mergeCell ref="S455:U455"/>
    <mergeCell ref="V461:X461"/>
    <mergeCell ref="Y461:AB461"/>
    <mergeCell ref="E462:G462"/>
    <mergeCell ref="H462:I462"/>
    <mergeCell ref="J462:L462"/>
    <mergeCell ref="M462:O462"/>
    <mergeCell ref="P462:R462"/>
    <mergeCell ref="S462:U462"/>
    <mergeCell ref="V462:X462"/>
    <mergeCell ref="Y462:AB462"/>
    <mergeCell ref="E461:G461"/>
    <mergeCell ref="H461:I461"/>
    <mergeCell ref="J461:L461"/>
    <mergeCell ref="M461:O461"/>
    <mergeCell ref="P461:R461"/>
    <mergeCell ref="S461:U461"/>
    <mergeCell ref="V459:X459"/>
    <mergeCell ref="Y459:AB459"/>
    <mergeCell ref="E460:G460"/>
    <mergeCell ref="H460:I460"/>
    <mergeCell ref="J460:L460"/>
    <mergeCell ref="M460:O460"/>
    <mergeCell ref="P460:R460"/>
    <mergeCell ref="S460:U460"/>
    <mergeCell ref="V460:X460"/>
    <mergeCell ref="Y460:AB460"/>
    <mergeCell ref="E459:G459"/>
    <mergeCell ref="H459:I459"/>
    <mergeCell ref="J459:L459"/>
    <mergeCell ref="M459:O459"/>
    <mergeCell ref="P459:R459"/>
    <mergeCell ref="S459:U459"/>
    <mergeCell ref="V465:X465"/>
    <mergeCell ref="Y465:AB465"/>
    <mergeCell ref="E466:G466"/>
    <mergeCell ref="H466:I466"/>
    <mergeCell ref="J466:L466"/>
    <mergeCell ref="M466:O466"/>
    <mergeCell ref="P466:R466"/>
    <mergeCell ref="S466:U466"/>
    <mergeCell ref="V466:X466"/>
    <mergeCell ref="Y466:AB466"/>
    <mergeCell ref="E465:G465"/>
    <mergeCell ref="H465:I465"/>
    <mergeCell ref="J465:L465"/>
    <mergeCell ref="M465:O465"/>
    <mergeCell ref="P465:R465"/>
    <mergeCell ref="S465:U465"/>
    <mergeCell ref="V463:X463"/>
    <mergeCell ref="Y463:AB463"/>
    <mergeCell ref="E464:G464"/>
    <mergeCell ref="H464:I464"/>
    <mergeCell ref="J464:L464"/>
    <mergeCell ref="M464:O464"/>
    <mergeCell ref="P464:R464"/>
    <mergeCell ref="S464:U464"/>
    <mergeCell ref="V464:X464"/>
    <mergeCell ref="Y464:AB464"/>
    <mergeCell ref="E463:G463"/>
    <mergeCell ref="H463:I463"/>
    <mergeCell ref="J463:L463"/>
    <mergeCell ref="M463:O463"/>
    <mergeCell ref="P463:R463"/>
    <mergeCell ref="S463:U463"/>
    <mergeCell ref="E493:G493"/>
    <mergeCell ref="I493:P493"/>
    <mergeCell ref="E495:I497"/>
    <mergeCell ref="J495:L497"/>
    <mergeCell ref="M495:O497"/>
    <mergeCell ref="P495:R497"/>
    <mergeCell ref="E491:G491"/>
    <mergeCell ref="I491:K491"/>
    <mergeCell ref="E492:G492"/>
    <mergeCell ref="I492:P492"/>
    <mergeCell ref="Y469:AB469"/>
    <mergeCell ref="V467:X467"/>
    <mergeCell ref="Y467:AB467"/>
    <mergeCell ref="E467:G467"/>
    <mergeCell ref="H467:I467"/>
    <mergeCell ref="J467:L467"/>
    <mergeCell ref="M467:O467"/>
    <mergeCell ref="P467:R467"/>
    <mergeCell ref="S467:U467"/>
    <mergeCell ref="V498:X498"/>
    <mergeCell ref="Y498:AB498"/>
    <mergeCell ref="E499:G499"/>
    <mergeCell ref="H499:I499"/>
    <mergeCell ref="J499:L499"/>
    <mergeCell ref="M499:O499"/>
    <mergeCell ref="P499:R499"/>
    <mergeCell ref="S499:U499"/>
    <mergeCell ref="V499:X499"/>
    <mergeCell ref="Y499:AB499"/>
    <mergeCell ref="S495:X495"/>
    <mergeCell ref="Y495:AB497"/>
    <mergeCell ref="S496:U497"/>
    <mergeCell ref="V496:X497"/>
    <mergeCell ref="E498:G498"/>
    <mergeCell ref="H498:I498"/>
    <mergeCell ref="J498:L498"/>
    <mergeCell ref="M498:O498"/>
    <mergeCell ref="P498:R498"/>
    <mergeCell ref="S498:U498"/>
    <mergeCell ref="V502:X502"/>
    <mergeCell ref="Y502:AB502"/>
    <mergeCell ref="E503:G503"/>
    <mergeCell ref="H503:I503"/>
    <mergeCell ref="J503:L503"/>
    <mergeCell ref="M503:O503"/>
    <mergeCell ref="P503:R503"/>
    <mergeCell ref="S503:U503"/>
    <mergeCell ref="V503:X503"/>
    <mergeCell ref="Y503:AB503"/>
    <mergeCell ref="E502:G502"/>
    <mergeCell ref="H502:I502"/>
    <mergeCell ref="J502:L502"/>
    <mergeCell ref="M502:O502"/>
    <mergeCell ref="P502:R502"/>
    <mergeCell ref="S502:U502"/>
    <mergeCell ref="V500:X500"/>
    <mergeCell ref="Y500:AB500"/>
    <mergeCell ref="E501:G501"/>
    <mergeCell ref="H501:I501"/>
    <mergeCell ref="J501:L501"/>
    <mergeCell ref="M501:O501"/>
    <mergeCell ref="P501:R501"/>
    <mergeCell ref="S501:U501"/>
    <mergeCell ref="V501:X501"/>
    <mergeCell ref="Y501:AB501"/>
    <mergeCell ref="E500:G500"/>
    <mergeCell ref="H500:I500"/>
    <mergeCell ref="J500:L500"/>
    <mergeCell ref="M500:O500"/>
    <mergeCell ref="P500:R500"/>
    <mergeCell ref="S500:U500"/>
    <mergeCell ref="V506:X506"/>
    <mergeCell ref="Y506:AB506"/>
    <mergeCell ref="E507:G507"/>
    <mergeCell ref="H507:I507"/>
    <mergeCell ref="J507:L507"/>
    <mergeCell ref="M507:O507"/>
    <mergeCell ref="P507:R507"/>
    <mergeCell ref="S507:U507"/>
    <mergeCell ref="V507:X507"/>
    <mergeCell ref="Y507:AB507"/>
    <mergeCell ref="E506:G506"/>
    <mergeCell ref="H506:I506"/>
    <mergeCell ref="J506:L506"/>
    <mergeCell ref="M506:O506"/>
    <mergeCell ref="P506:R506"/>
    <mergeCell ref="S506:U506"/>
    <mergeCell ref="V504:X504"/>
    <mergeCell ref="Y504:AB504"/>
    <mergeCell ref="E505:G505"/>
    <mergeCell ref="H505:I505"/>
    <mergeCell ref="J505:L505"/>
    <mergeCell ref="M505:O505"/>
    <mergeCell ref="P505:R505"/>
    <mergeCell ref="S505:U505"/>
    <mergeCell ref="V505:X505"/>
    <mergeCell ref="Y505:AB505"/>
    <mergeCell ref="E504:G504"/>
    <mergeCell ref="H504:I504"/>
    <mergeCell ref="J504:L504"/>
    <mergeCell ref="M504:O504"/>
    <mergeCell ref="P504:R504"/>
    <mergeCell ref="S504:U504"/>
    <mergeCell ref="V510:X510"/>
    <mergeCell ref="Y510:AB510"/>
    <mergeCell ref="E511:G511"/>
    <mergeCell ref="H511:I511"/>
    <mergeCell ref="J511:L511"/>
    <mergeCell ref="M511:O511"/>
    <mergeCell ref="P511:R511"/>
    <mergeCell ref="S511:U511"/>
    <mergeCell ref="V511:X511"/>
    <mergeCell ref="Y511:AB511"/>
    <mergeCell ref="E510:G510"/>
    <mergeCell ref="H510:I510"/>
    <mergeCell ref="J510:L510"/>
    <mergeCell ref="M510:O510"/>
    <mergeCell ref="P510:R510"/>
    <mergeCell ref="S510:U510"/>
    <mergeCell ref="V508:X508"/>
    <mergeCell ref="Y508:AB508"/>
    <mergeCell ref="E509:G509"/>
    <mergeCell ref="H509:I509"/>
    <mergeCell ref="J509:L509"/>
    <mergeCell ref="M509:O509"/>
    <mergeCell ref="P509:R509"/>
    <mergeCell ref="S509:U509"/>
    <mergeCell ref="V509:X509"/>
    <mergeCell ref="Y509:AB509"/>
    <mergeCell ref="E508:G508"/>
    <mergeCell ref="H508:I508"/>
    <mergeCell ref="J508:L508"/>
    <mergeCell ref="M508:O508"/>
    <mergeCell ref="P508:R508"/>
    <mergeCell ref="S508:U508"/>
    <mergeCell ref="S515:U515"/>
    <mergeCell ref="V515:X515"/>
    <mergeCell ref="Y515:AB515"/>
    <mergeCell ref="E514:G514"/>
    <mergeCell ref="H514:I514"/>
    <mergeCell ref="J514:L514"/>
    <mergeCell ref="M514:O514"/>
    <mergeCell ref="P514:R514"/>
    <mergeCell ref="S514:U514"/>
    <mergeCell ref="V512:X512"/>
    <mergeCell ref="Y512:AB512"/>
    <mergeCell ref="E513:G513"/>
    <mergeCell ref="H513:I513"/>
    <mergeCell ref="J513:L513"/>
    <mergeCell ref="M513:O513"/>
    <mergeCell ref="P513:R513"/>
    <mergeCell ref="S513:U513"/>
    <mergeCell ref="V513:X513"/>
    <mergeCell ref="Y513:AB513"/>
    <mergeCell ref="E512:G512"/>
    <mergeCell ref="H512:I512"/>
    <mergeCell ref="J512:L512"/>
    <mergeCell ref="M512:O512"/>
    <mergeCell ref="P512:R512"/>
    <mergeCell ref="S512:U512"/>
    <mergeCell ref="E547:G547"/>
    <mergeCell ref="I547:P547"/>
    <mergeCell ref="E549:I551"/>
    <mergeCell ref="J549:L551"/>
    <mergeCell ref="M549:O551"/>
    <mergeCell ref="P549:R551"/>
    <mergeCell ref="E518:G518"/>
    <mergeCell ref="H518:I518"/>
    <mergeCell ref="J518:L518"/>
    <mergeCell ref="M518:O518"/>
    <mergeCell ref="P518:R518"/>
    <mergeCell ref="S518:U518"/>
    <mergeCell ref="V516:X516"/>
    <mergeCell ref="Y516:AB516"/>
    <mergeCell ref="E517:G517"/>
    <mergeCell ref="H517:I517"/>
    <mergeCell ref="J517:L517"/>
    <mergeCell ref="M517:O517"/>
    <mergeCell ref="P517:R517"/>
    <mergeCell ref="S517:U517"/>
    <mergeCell ref="V517:X517"/>
    <mergeCell ref="Y517:AB517"/>
    <mergeCell ref="E516:G516"/>
    <mergeCell ref="H516:I516"/>
    <mergeCell ref="J516:L516"/>
    <mergeCell ref="M516:O516"/>
    <mergeCell ref="P516:R516"/>
    <mergeCell ref="S516:U516"/>
    <mergeCell ref="E545:G545"/>
    <mergeCell ref="I545:K545"/>
    <mergeCell ref="E546:G546"/>
    <mergeCell ref="V520:X520"/>
    <mergeCell ref="Y520:AB520"/>
    <mergeCell ref="E521:G521"/>
    <mergeCell ref="H521:I521"/>
    <mergeCell ref="J521:L521"/>
    <mergeCell ref="M521:O521"/>
    <mergeCell ref="P521:R521"/>
    <mergeCell ref="S521:U521"/>
    <mergeCell ref="V521:X521"/>
    <mergeCell ref="Y521:AB521"/>
    <mergeCell ref="E520:G520"/>
    <mergeCell ref="H520:I520"/>
    <mergeCell ref="J520:L520"/>
    <mergeCell ref="M520:O520"/>
    <mergeCell ref="P520:R520"/>
    <mergeCell ref="S520:U520"/>
    <mergeCell ref="I546:P546"/>
    <mergeCell ref="V555:X555"/>
    <mergeCell ref="Y555:AB555"/>
    <mergeCell ref="V552:X552"/>
    <mergeCell ref="Y552:AB552"/>
    <mergeCell ref="E553:G553"/>
    <mergeCell ref="H553:I553"/>
    <mergeCell ref="J553:L553"/>
    <mergeCell ref="M553:O553"/>
    <mergeCell ref="P553:R553"/>
    <mergeCell ref="S553:U553"/>
    <mergeCell ref="V553:X553"/>
    <mergeCell ref="Y553:AB553"/>
    <mergeCell ref="S549:X549"/>
    <mergeCell ref="Y549:AB551"/>
    <mergeCell ref="S550:U551"/>
    <mergeCell ref="V550:X551"/>
    <mergeCell ref="E556:G556"/>
    <mergeCell ref="H556:I556"/>
    <mergeCell ref="J556:L556"/>
    <mergeCell ref="M556:O556"/>
    <mergeCell ref="P556:R556"/>
    <mergeCell ref="S556:U556"/>
    <mergeCell ref="V556:X556"/>
    <mergeCell ref="Y556:AB556"/>
    <mergeCell ref="E555:G555"/>
    <mergeCell ref="H555:I555"/>
    <mergeCell ref="J555:L555"/>
    <mergeCell ref="M555:O555"/>
    <mergeCell ref="P555:R555"/>
    <mergeCell ref="S555:U555"/>
    <mergeCell ref="E554:G554"/>
    <mergeCell ref="H554:I554"/>
    <mergeCell ref="J554:L554"/>
    <mergeCell ref="M554:O554"/>
    <mergeCell ref="V554:X554"/>
    <mergeCell ref="Y554:AB554"/>
    <mergeCell ref="V559:X559"/>
    <mergeCell ref="Y559:AB559"/>
    <mergeCell ref="E560:G560"/>
    <mergeCell ref="H560:I560"/>
    <mergeCell ref="J560:L560"/>
    <mergeCell ref="M560:O560"/>
    <mergeCell ref="P560:R560"/>
    <mergeCell ref="S560:U560"/>
    <mergeCell ref="V560:X560"/>
    <mergeCell ref="Y560:AB560"/>
    <mergeCell ref="E559:G559"/>
    <mergeCell ref="H559:I559"/>
    <mergeCell ref="J559:L559"/>
    <mergeCell ref="M559:O559"/>
    <mergeCell ref="P559:R559"/>
    <mergeCell ref="S559:U559"/>
    <mergeCell ref="V557:X557"/>
    <mergeCell ref="Y557:AB557"/>
    <mergeCell ref="E558:G558"/>
    <mergeCell ref="H558:I558"/>
    <mergeCell ref="J558:L558"/>
    <mergeCell ref="M558:O558"/>
    <mergeCell ref="P558:R558"/>
    <mergeCell ref="S558:U558"/>
    <mergeCell ref="V558:X558"/>
    <mergeCell ref="Y558:AB558"/>
    <mergeCell ref="E557:G557"/>
    <mergeCell ref="H557:I557"/>
    <mergeCell ref="J557:L557"/>
    <mergeCell ref="M557:O557"/>
    <mergeCell ref="P557:R557"/>
    <mergeCell ref="S557:U557"/>
    <mergeCell ref="V563:X563"/>
    <mergeCell ref="Y563:AB563"/>
    <mergeCell ref="E564:G564"/>
    <mergeCell ref="H564:I564"/>
    <mergeCell ref="J564:L564"/>
    <mergeCell ref="M564:O564"/>
    <mergeCell ref="P564:R564"/>
    <mergeCell ref="S564:U564"/>
    <mergeCell ref="V564:X564"/>
    <mergeCell ref="Y564:AB564"/>
    <mergeCell ref="E563:G563"/>
    <mergeCell ref="H563:I563"/>
    <mergeCell ref="J563:L563"/>
    <mergeCell ref="M563:O563"/>
    <mergeCell ref="P563:R563"/>
    <mergeCell ref="S563:U563"/>
    <mergeCell ref="V561:X561"/>
    <mergeCell ref="Y561:AB561"/>
    <mergeCell ref="E562:G562"/>
    <mergeCell ref="H562:I562"/>
    <mergeCell ref="J562:L562"/>
    <mergeCell ref="M562:O562"/>
    <mergeCell ref="P562:R562"/>
    <mergeCell ref="S562:U562"/>
    <mergeCell ref="V562:X562"/>
    <mergeCell ref="Y562:AB562"/>
    <mergeCell ref="E561:G561"/>
    <mergeCell ref="H561:I561"/>
    <mergeCell ref="J561:L561"/>
    <mergeCell ref="M561:O561"/>
    <mergeCell ref="P561:R561"/>
    <mergeCell ref="S561:U561"/>
    <mergeCell ref="V567:X567"/>
    <mergeCell ref="Y567:AB567"/>
    <mergeCell ref="E568:G568"/>
    <mergeCell ref="H568:I568"/>
    <mergeCell ref="J568:L568"/>
    <mergeCell ref="M568:O568"/>
    <mergeCell ref="P568:R568"/>
    <mergeCell ref="S568:U568"/>
    <mergeCell ref="V568:X568"/>
    <mergeCell ref="Y568:AB568"/>
    <mergeCell ref="E567:G567"/>
    <mergeCell ref="H567:I567"/>
    <mergeCell ref="J567:L567"/>
    <mergeCell ref="M567:O567"/>
    <mergeCell ref="P567:R567"/>
    <mergeCell ref="S567:U567"/>
    <mergeCell ref="V565:X565"/>
    <mergeCell ref="Y565:AB565"/>
    <mergeCell ref="E566:G566"/>
    <mergeCell ref="H566:I566"/>
    <mergeCell ref="J566:L566"/>
    <mergeCell ref="M566:O566"/>
    <mergeCell ref="P566:R566"/>
    <mergeCell ref="S566:U566"/>
    <mergeCell ref="V566:X566"/>
    <mergeCell ref="Y566:AB566"/>
    <mergeCell ref="E565:G565"/>
    <mergeCell ref="H565:I565"/>
    <mergeCell ref="J565:L565"/>
    <mergeCell ref="M565:O565"/>
    <mergeCell ref="P565:R565"/>
    <mergeCell ref="S565:U565"/>
    <mergeCell ref="V571:X571"/>
    <mergeCell ref="Y571:AB571"/>
    <mergeCell ref="E572:G572"/>
    <mergeCell ref="H572:I572"/>
    <mergeCell ref="J572:L572"/>
    <mergeCell ref="M572:O572"/>
    <mergeCell ref="P572:R572"/>
    <mergeCell ref="S572:U572"/>
    <mergeCell ref="V572:X572"/>
    <mergeCell ref="Y572:AB572"/>
    <mergeCell ref="E571:G571"/>
    <mergeCell ref="H571:I571"/>
    <mergeCell ref="J571:L571"/>
    <mergeCell ref="M571:O571"/>
    <mergeCell ref="P571:R571"/>
    <mergeCell ref="S571:U571"/>
    <mergeCell ref="V569:X569"/>
    <mergeCell ref="Y569:AB569"/>
    <mergeCell ref="E570:G570"/>
    <mergeCell ref="H570:I570"/>
    <mergeCell ref="J570:L570"/>
    <mergeCell ref="M570:O570"/>
    <mergeCell ref="P570:R570"/>
    <mergeCell ref="S570:U570"/>
    <mergeCell ref="V570:X570"/>
    <mergeCell ref="Y570:AB570"/>
    <mergeCell ref="E569:G569"/>
    <mergeCell ref="H569:I569"/>
    <mergeCell ref="J569:L569"/>
    <mergeCell ref="M569:O569"/>
    <mergeCell ref="P569:R569"/>
    <mergeCell ref="S569:U569"/>
    <mergeCell ref="V573:X573"/>
    <mergeCell ref="Y573:AB573"/>
    <mergeCell ref="E574:G574"/>
    <mergeCell ref="H574:I574"/>
    <mergeCell ref="J574:L574"/>
    <mergeCell ref="M574:O574"/>
    <mergeCell ref="P574:R574"/>
    <mergeCell ref="S574:U574"/>
    <mergeCell ref="V574:X574"/>
    <mergeCell ref="Y574:AB574"/>
    <mergeCell ref="E573:G573"/>
    <mergeCell ref="H573:I573"/>
    <mergeCell ref="J573:L573"/>
    <mergeCell ref="M573:O573"/>
    <mergeCell ref="P573:R573"/>
    <mergeCell ref="S573:U573"/>
    <mergeCell ref="S577:X577"/>
    <mergeCell ref="E601:G601"/>
    <mergeCell ref="I601:P601"/>
    <mergeCell ref="E603:I605"/>
    <mergeCell ref="J603:L605"/>
    <mergeCell ref="M603:O605"/>
    <mergeCell ref="P603:R605"/>
    <mergeCell ref="E599:G599"/>
    <mergeCell ref="I599:K599"/>
    <mergeCell ref="E600:G600"/>
    <mergeCell ref="I600:P600"/>
    <mergeCell ref="Y577:AB577"/>
    <mergeCell ref="V575:X575"/>
    <mergeCell ref="Y575:AB575"/>
    <mergeCell ref="E575:G575"/>
    <mergeCell ref="H575:I575"/>
    <mergeCell ref="J575:L575"/>
    <mergeCell ref="M575:O575"/>
    <mergeCell ref="P575:R575"/>
    <mergeCell ref="S575:U575"/>
    <mergeCell ref="V606:X606"/>
    <mergeCell ref="Y606:AB606"/>
    <mergeCell ref="E607:G607"/>
    <mergeCell ref="H607:I607"/>
    <mergeCell ref="J607:L607"/>
    <mergeCell ref="M607:O607"/>
    <mergeCell ref="P607:R607"/>
    <mergeCell ref="S607:U607"/>
    <mergeCell ref="V607:X607"/>
    <mergeCell ref="Y607:AB607"/>
    <mergeCell ref="S603:X603"/>
    <mergeCell ref="Y603:AB605"/>
    <mergeCell ref="S604:U605"/>
    <mergeCell ref="V604:X605"/>
    <mergeCell ref="E606:G606"/>
    <mergeCell ref="H606:I606"/>
    <mergeCell ref="J606:L606"/>
    <mergeCell ref="M606:O606"/>
    <mergeCell ref="P606:R606"/>
    <mergeCell ref="S606:U606"/>
    <mergeCell ref="V610:X610"/>
    <mergeCell ref="Y610:AB610"/>
    <mergeCell ref="E611:G611"/>
    <mergeCell ref="H611:I611"/>
    <mergeCell ref="J611:L611"/>
    <mergeCell ref="M611:O611"/>
    <mergeCell ref="P611:R611"/>
    <mergeCell ref="S611:U611"/>
    <mergeCell ref="V611:X611"/>
    <mergeCell ref="Y611:AB611"/>
    <mergeCell ref="E610:G610"/>
    <mergeCell ref="H610:I610"/>
    <mergeCell ref="J610:L610"/>
    <mergeCell ref="M610:O610"/>
    <mergeCell ref="P610:R610"/>
    <mergeCell ref="S610:U610"/>
    <mergeCell ref="V608:X608"/>
    <mergeCell ref="Y608:AB608"/>
    <mergeCell ref="E609:G609"/>
    <mergeCell ref="H609:I609"/>
    <mergeCell ref="J609:L609"/>
    <mergeCell ref="M609:O609"/>
    <mergeCell ref="P609:R609"/>
    <mergeCell ref="S609:U609"/>
    <mergeCell ref="V609:X609"/>
    <mergeCell ref="Y609:AB609"/>
    <mergeCell ref="E608:G608"/>
    <mergeCell ref="H608:I608"/>
    <mergeCell ref="J608:L608"/>
    <mergeCell ref="M608:O608"/>
    <mergeCell ref="P608:R608"/>
    <mergeCell ref="S608:U608"/>
    <mergeCell ref="V614:X614"/>
    <mergeCell ref="Y614:AB614"/>
    <mergeCell ref="E615:G615"/>
    <mergeCell ref="H615:I615"/>
    <mergeCell ref="J615:L615"/>
    <mergeCell ref="M615:O615"/>
    <mergeCell ref="P615:R615"/>
    <mergeCell ref="S615:U615"/>
    <mergeCell ref="V615:X615"/>
    <mergeCell ref="Y615:AB615"/>
    <mergeCell ref="E614:G614"/>
    <mergeCell ref="H614:I614"/>
    <mergeCell ref="J614:L614"/>
    <mergeCell ref="M614:O614"/>
    <mergeCell ref="P614:R614"/>
    <mergeCell ref="S614:U614"/>
    <mergeCell ref="V612:X612"/>
    <mergeCell ref="Y612:AB612"/>
    <mergeCell ref="E613:G613"/>
    <mergeCell ref="H613:I613"/>
    <mergeCell ref="J613:L613"/>
    <mergeCell ref="M613:O613"/>
    <mergeCell ref="P613:R613"/>
    <mergeCell ref="S613:U613"/>
    <mergeCell ref="V613:X613"/>
    <mergeCell ref="Y613:AB613"/>
    <mergeCell ref="E612:G612"/>
    <mergeCell ref="H612:I612"/>
    <mergeCell ref="J612:L612"/>
    <mergeCell ref="M612:O612"/>
    <mergeCell ref="P612:R612"/>
    <mergeCell ref="S612:U612"/>
    <mergeCell ref="V618:X618"/>
    <mergeCell ref="Y618:AB618"/>
    <mergeCell ref="E619:G619"/>
    <mergeCell ref="H619:I619"/>
    <mergeCell ref="J619:L619"/>
    <mergeCell ref="M619:O619"/>
    <mergeCell ref="P619:R619"/>
    <mergeCell ref="S619:U619"/>
    <mergeCell ref="V619:X619"/>
    <mergeCell ref="Y619:AB619"/>
    <mergeCell ref="E618:G618"/>
    <mergeCell ref="H618:I618"/>
    <mergeCell ref="J618:L618"/>
    <mergeCell ref="M618:O618"/>
    <mergeCell ref="P618:R618"/>
    <mergeCell ref="S618:U618"/>
    <mergeCell ref="V616:X616"/>
    <mergeCell ref="Y616:AB616"/>
    <mergeCell ref="E617:G617"/>
    <mergeCell ref="H617:I617"/>
    <mergeCell ref="J617:L617"/>
    <mergeCell ref="M617:O617"/>
    <mergeCell ref="P617:R617"/>
    <mergeCell ref="S617:U617"/>
    <mergeCell ref="V617:X617"/>
    <mergeCell ref="Y617:AB617"/>
    <mergeCell ref="E616:G616"/>
    <mergeCell ref="H616:I616"/>
    <mergeCell ref="J616:L616"/>
    <mergeCell ref="M616:O616"/>
    <mergeCell ref="P616:R616"/>
    <mergeCell ref="S616:U616"/>
    <mergeCell ref="V622:X622"/>
    <mergeCell ref="Y622:AB622"/>
    <mergeCell ref="E623:G623"/>
    <mergeCell ref="H623:I623"/>
    <mergeCell ref="J623:L623"/>
    <mergeCell ref="M623:O623"/>
    <mergeCell ref="P623:R623"/>
    <mergeCell ref="S623:U623"/>
    <mergeCell ref="V623:X623"/>
    <mergeCell ref="Y623:AB623"/>
    <mergeCell ref="E622:G622"/>
    <mergeCell ref="H622:I622"/>
    <mergeCell ref="J622:L622"/>
    <mergeCell ref="M622:O622"/>
    <mergeCell ref="P622:R622"/>
    <mergeCell ref="S622:U622"/>
    <mergeCell ref="V620:X620"/>
    <mergeCell ref="Y620:AB620"/>
    <mergeCell ref="E621:G621"/>
    <mergeCell ref="H621:I621"/>
    <mergeCell ref="J621:L621"/>
    <mergeCell ref="M621:O621"/>
    <mergeCell ref="P621:R621"/>
    <mergeCell ref="S621:U621"/>
    <mergeCell ref="V621:X621"/>
    <mergeCell ref="Y621:AB621"/>
    <mergeCell ref="E620:G620"/>
    <mergeCell ref="H620:I620"/>
    <mergeCell ref="J620:L620"/>
    <mergeCell ref="M620:O620"/>
    <mergeCell ref="P620:R620"/>
    <mergeCell ref="S620:U620"/>
    <mergeCell ref="E629:G629"/>
    <mergeCell ref="H629:I629"/>
    <mergeCell ref="J629:L629"/>
    <mergeCell ref="M629:O629"/>
    <mergeCell ref="P629:R629"/>
    <mergeCell ref="S629:U629"/>
    <mergeCell ref="V629:X629"/>
    <mergeCell ref="Y629:AB629"/>
    <mergeCell ref="E628:G628"/>
    <mergeCell ref="H628:I628"/>
    <mergeCell ref="V624:X624"/>
    <mergeCell ref="Y624:AB624"/>
    <mergeCell ref="E625:G625"/>
    <mergeCell ref="H625:I625"/>
    <mergeCell ref="J625:L625"/>
    <mergeCell ref="M625:O625"/>
    <mergeCell ref="P625:R625"/>
    <mergeCell ref="S625:U625"/>
    <mergeCell ref="V625:X625"/>
    <mergeCell ref="Y625:AB625"/>
    <mergeCell ref="E624:G624"/>
    <mergeCell ref="H624:I624"/>
    <mergeCell ref="J624:L624"/>
    <mergeCell ref="M624:O624"/>
    <mergeCell ref="P624:R624"/>
    <mergeCell ref="S624:U624"/>
    <mergeCell ref="J663:L663"/>
    <mergeCell ref="M663:O663"/>
    <mergeCell ref="P663:R663"/>
    <mergeCell ref="S663:U663"/>
    <mergeCell ref="E662:G662"/>
    <mergeCell ref="H662:I662"/>
    <mergeCell ref="J662:L662"/>
    <mergeCell ref="M662:O662"/>
    <mergeCell ref="E657:I659"/>
    <mergeCell ref="J657:L659"/>
    <mergeCell ref="M657:O659"/>
    <mergeCell ref="P657:R659"/>
    <mergeCell ref="V662:X662"/>
    <mergeCell ref="Y662:AB662"/>
    <mergeCell ref="Y660:AB660"/>
    <mergeCell ref="S657:X657"/>
    <mergeCell ref="Y657:AB659"/>
    <mergeCell ref="S658:U659"/>
    <mergeCell ref="V658:X659"/>
    <mergeCell ref="E660:G660"/>
    <mergeCell ref="H660:I660"/>
    <mergeCell ref="J660:L660"/>
    <mergeCell ref="P661:R661"/>
    <mergeCell ref="S661:U661"/>
    <mergeCell ref="V661:X661"/>
    <mergeCell ref="Y661:AB661"/>
    <mergeCell ref="V665:X665"/>
    <mergeCell ref="Y665:AB665"/>
    <mergeCell ref="E666:G666"/>
    <mergeCell ref="H666:I666"/>
    <mergeCell ref="J666:L666"/>
    <mergeCell ref="M666:O666"/>
    <mergeCell ref="P666:R666"/>
    <mergeCell ref="S666:U666"/>
    <mergeCell ref="V666:X666"/>
    <mergeCell ref="Y666:AB666"/>
    <mergeCell ref="E665:G665"/>
    <mergeCell ref="H665:I665"/>
    <mergeCell ref="J665:L665"/>
    <mergeCell ref="M665:O665"/>
    <mergeCell ref="P665:R665"/>
    <mergeCell ref="S665:U665"/>
    <mergeCell ref="J628:L628"/>
    <mergeCell ref="M628:O628"/>
    <mergeCell ref="P628:R628"/>
    <mergeCell ref="S628:U628"/>
    <mergeCell ref="V663:X663"/>
    <mergeCell ref="Y663:AB663"/>
    <mergeCell ref="E664:G664"/>
    <mergeCell ref="H664:I664"/>
    <mergeCell ref="J664:L664"/>
    <mergeCell ref="M664:O664"/>
    <mergeCell ref="P664:R664"/>
    <mergeCell ref="S664:U664"/>
    <mergeCell ref="V664:X664"/>
    <mergeCell ref="Y664:AB664"/>
    <mergeCell ref="E663:G663"/>
    <mergeCell ref="H663:I663"/>
    <mergeCell ref="V669:X669"/>
    <mergeCell ref="Y669:AB669"/>
    <mergeCell ref="E670:G670"/>
    <mergeCell ref="H670:I670"/>
    <mergeCell ref="J670:L670"/>
    <mergeCell ref="M670:O670"/>
    <mergeCell ref="P670:R670"/>
    <mergeCell ref="S670:U670"/>
    <mergeCell ref="V670:X670"/>
    <mergeCell ref="Y670:AB670"/>
    <mergeCell ref="E669:G669"/>
    <mergeCell ref="H669:I669"/>
    <mergeCell ref="J669:L669"/>
    <mergeCell ref="M669:O669"/>
    <mergeCell ref="P669:R669"/>
    <mergeCell ref="S669:U669"/>
    <mergeCell ref="V667:X667"/>
    <mergeCell ref="Y667:AB667"/>
    <mergeCell ref="E668:G668"/>
    <mergeCell ref="H668:I668"/>
    <mergeCell ref="J668:L668"/>
    <mergeCell ref="M668:O668"/>
    <mergeCell ref="P668:R668"/>
    <mergeCell ref="S668:U668"/>
    <mergeCell ref="V668:X668"/>
    <mergeCell ref="Y668:AB668"/>
    <mergeCell ref="E667:G667"/>
    <mergeCell ref="H667:I667"/>
    <mergeCell ref="J667:L667"/>
    <mergeCell ref="M667:O667"/>
    <mergeCell ref="P667:R667"/>
    <mergeCell ref="S667:U667"/>
    <mergeCell ref="V673:X673"/>
    <mergeCell ref="Y673:AB673"/>
    <mergeCell ref="E674:G674"/>
    <mergeCell ref="H674:I674"/>
    <mergeCell ref="J674:L674"/>
    <mergeCell ref="M674:O674"/>
    <mergeCell ref="P674:R674"/>
    <mergeCell ref="S674:U674"/>
    <mergeCell ref="V674:X674"/>
    <mergeCell ref="Y674:AB674"/>
    <mergeCell ref="E673:G673"/>
    <mergeCell ref="H673:I673"/>
    <mergeCell ref="J673:L673"/>
    <mergeCell ref="M673:O673"/>
    <mergeCell ref="P673:R673"/>
    <mergeCell ref="S673:U673"/>
    <mergeCell ref="V671:X671"/>
    <mergeCell ref="Y671:AB671"/>
    <mergeCell ref="E672:G672"/>
    <mergeCell ref="H672:I672"/>
    <mergeCell ref="J672:L672"/>
    <mergeCell ref="M672:O672"/>
    <mergeCell ref="P672:R672"/>
    <mergeCell ref="S672:U672"/>
    <mergeCell ref="V672:X672"/>
    <mergeCell ref="Y672:AB672"/>
    <mergeCell ref="E671:G671"/>
    <mergeCell ref="H671:I671"/>
    <mergeCell ref="J671:L671"/>
    <mergeCell ref="M671:O671"/>
    <mergeCell ref="P671:R671"/>
    <mergeCell ref="S671:U671"/>
    <mergeCell ref="V677:X677"/>
    <mergeCell ref="Y677:AB677"/>
    <mergeCell ref="E678:G678"/>
    <mergeCell ref="H678:I678"/>
    <mergeCell ref="J678:L678"/>
    <mergeCell ref="M678:O678"/>
    <mergeCell ref="P678:R678"/>
    <mergeCell ref="S678:U678"/>
    <mergeCell ref="V678:X678"/>
    <mergeCell ref="Y678:AB678"/>
    <mergeCell ref="E677:G677"/>
    <mergeCell ref="H677:I677"/>
    <mergeCell ref="J677:L677"/>
    <mergeCell ref="M677:O677"/>
    <mergeCell ref="P677:R677"/>
    <mergeCell ref="S677:U677"/>
    <mergeCell ref="V675:X675"/>
    <mergeCell ref="Y675:AB675"/>
    <mergeCell ref="E676:G676"/>
    <mergeCell ref="H676:I676"/>
    <mergeCell ref="J676:L676"/>
    <mergeCell ref="M676:O676"/>
    <mergeCell ref="P676:R676"/>
    <mergeCell ref="S676:U676"/>
    <mergeCell ref="V676:X676"/>
    <mergeCell ref="Y676:AB676"/>
    <mergeCell ref="E675:G675"/>
    <mergeCell ref="H675:I675"/>
    <mergeCell ref="J675:L675"/>
    <mergeCell ref="M675:O675"/>
    <mergeCell ref="P675:R675"/>
    <mergeCell ref="S675:U675"/>
    <mergeCell ref="V681:X681"/>
    <mergeCell ref="Y681:AB681"/>
    <mergeCell ref="E682:G682"/>
    <mergeCell ref="H682:I682"/>
    <mergeCell ref="J682:L682"/>
    <mergeCell ref="M682:O682"/>
    <mergeCell ref="P682:R682"/>
    <mergeCell ref="S682:U682"/>
    <mergeCell ref="V682:X682"/>
    <mergeCell ref="Y682:AB682"/>
    <mergeCell ref="E681:G681"/>
    <mergeCell ref="H681:I681"/>
    <mergeCell ref="J681:L681"/>
    <mergeCell ref="M681:O681"/>
    <mergeCell ref="P681:R681"/>
    <mergeCell ref="S681:U681"/>
    <mergeCell ref="V679:X679"/>
    <mergeCell ref="Y679:AB679"/>
    <mergeCell ref="E680:G680"/>
    <mergeCell ref="H680:I680"/>
    <mergeCell ref="J680:L680"/>
    <mergeCell ref="M680:O680"/>
    <mergeCell ref="P680:R680"/>
    <mergeCell ref="S680:U680"/>
    <mergeCell ref="V680:X680"/>
    <mergeCell ref="Y680:AB680"/>
    <mergeCell ref="E679:G679"/>
    <mergeCell ref="H679:I679"/>
    <mergeCell ref="J679:L679"/>
    <mergeCell ref="M679:O679"/>
    <mergeCell ref="P679:R679"/>
    <mergeCell ref="S679:U679"/>
    <mergeCell ref="E709:G709"/>
    <mergeCell ref="I709:P709"/>
    <mergeCell ref="E711:I713"/>
    <mergeCell ref="J711:L713"/>
    <mergeCell ref="M711:O713"/>
    <mergeCell ref="P711:R713"/>
    <mergeCell ref="E707:G707"/>
    <mergeCell ref="I707:K707"/>
    <mergeCell ref="E708:G708"/>
    <mergeCell ref="I708:P708"/>
    <mergeCell ref="Y685:AB685"/>
    <mergeCell ref="V683:X683"/>
    <mergeCell ref="Y683:AB683"/>
    <mergeCell ref="E683:G683"/>
    <mergeCell ref="H683:I683"/>
    <mergeCell ref="J683:L683"/>
    <mergeCell ref="M683:O683"/>
    <mergeCell ref="P683:R683"/>
    <mergeCell ref="S683:U683"/>
    <mergeCell ref="V714:X714"/>
    <mergeCell ref="Y714:AB714"/>
    <mergeCell ref="E715:G715"/>
    <mergeCell ref="H715:I715"/>
    <mergeCell ref="J715:L715"/>
    <mergeCell ref="M715:O715"/>
    <mergeCell ref="P715:R715"/>
    <mergeCell ref="S715:U715"/>
    <mergeCell ref="V715:X715"/>
    <mergeCell ref="Y715:AB715"/>
    <mergeCell ref="S711:X711"/>
    <mergeCell ref="Y711:AB713"/>
    <mergeCell ref="S712:U713"/>
    <mergeCell ref="V712:X713"/>
    <mergeCell ref="E714:G714"/>
    <mergeCell ref="H714:I714"/>
    <mergeCell ref="J714:L714"/>
    <mergeCell ref="M714:O714"/>
    <mergeCell ref="P714:R714"/>
    <mergeCell ref="S714:U714"/>
    <mergeCell ref="V718:X718"/>
    <mergeCell ref="Y718:AB718"/>
    <mergeCell ref="E719:G719"/>
    <mergeCell ref="H719:I719"/>
    <mergeCell ref="J719:L719"/>
    <mergeCell ref="M719:O719"/>
    <mergeCell ref="P719:R719"/>
    <mergeCell ref="S719:U719"/>
    <mergeCell ref="V719:X719"/>
    <mergeCell ref="Y719:AB719"/>
    <mergeCell ref="E718:G718"/>
    <mergeCell ref="H718:I718"/>
    <mergeCell ref="J718:L718"/>
    <mergeCell ref="M718:O718"/>
    <mergeCell ref="P718:R718"/>
    <mergeCell ref="S718:U718"/>
    <mergeCell ref="V716:X716"/>
    <mergeCell ref="Y716:AB716"/>
    <mergeCell ref="E717:G717"/>
    <mergeCell ref="H717:I717"/>
    <mergeCell ref="J717:L717"/>
    <mergeCell ref="M717:O717"/>
    <mergeCell ref="P717:R717"/>
    <mergeCell ref="S717:U717"/>
    <mergeCell ref="V717:X717"/>
    <mergeCell ref="Y717:AB717"/>
    <mergeCell ref="E716:G716"/>
    <mergeCell ref="H716:I716"/>
    <mergeCell ref="J716:L716"/>
    <mergeCell ref="M716:O716"/>
    <mergeCell ref="P716:R716"/>
    <mergeCell ref="S716:U716"/>
    <mergeCell ref="V722:X722"/>
    <mergeCell ref="Y722:AB722"/>
    <mergeCell ref="E723:G723"/>
    <mergeCell ref="H723:I723"/>
    <mergeCell ref="J723:L723"/>
    <mergeCell ref="M723:O723"/>
    <mergeCell ref="P723:R723"/>
    <mergeCell ref="S723:U723"/>
    <mergeCell ref="V723:X723"/>
    <mergeCell ref="Y723:AB723"/>
    <mergeCell ref="E722:G722"/>
    <mergeCell ref="H722:I722"/>
    <mergeCell ref="J722:L722"/>
    <mergeCell ref="M722:O722"/>
    <mergeCell ref="P722:R722"/>
    <mergeCell ref="S722:U722"/>
    <mergeCell ref="V720:X720"/>
    <mergeCell ref="Y720:AB720"/>
    <mergeCell ref="E721:G721"/>
    <mergeCell ref="H721:I721"/>
    <mergeCell ref="J721:L721"/>
    <mergeCell ref="M721:O721"/>
    <mergeCell ref="P721:R721"/>
    <mergeCell ref="S721:U721"/>
    <mergeCell ref="V721:X721"/>
    <mergeCell ref="Y721:AB721"/>
    <mergeCell ref="E720:G720"/>
    <mergeCell ref="H720:I720"/>
    <mergeCell ref="J720:L720"/>
    <mergeCell ref="M720:O720"/>
    <mergeCell ref="P720:R720"/>
    <mergeCell ref="S720:U720"/>
    <mergeCell ref="V726:X726"/>
    <mergeCell ref="Y726:AB726"/>
    <mergeCell ref="E727:G727"/>
    <mergeCell ref="H727:I727"/>
    <mergeCell ref="J727:L727"/>
    <mergeCell ref="M727:O727"/>
    <mergeCell ref="P727:R727"/>
    <mergeCell ref="S727:U727"/>
    <mergeCell ref="V727:X727"/>
    <mergeCell ref="Y727:AB727"/>
    <mergeCell ref="E726:G726"/>
    <mergeCell ref="H726:I726"/>
    <mergeCell ref="J726:L726"/>
    <mergeCell ref="M726:O726"/>
    <mergeCell ref="P726:R726"/>
    <mergeCell ref="S726:U726"/>
    <mergeCell ref="V724:X724"/>
    <mergeCell ref="Y724:AB724"/>
    <mergeCell ref="E725:G725"/>
    <mergeCell ref="H725:I725"/>
    <mergeCell ref="J725:L725"/>
    <mergeCell ref="M725:O725"/>
    <mergeCell ref="P725:R725"/>
    <mergeCell ref="S725:U725"/>
    <mergeCell ref="V725:X725"/>
    <mergeCell ref="Y725:AB725"/>
    <mergeCell ref="E724:G724"/>
    <mergeCell ref="H724:I724"/>
    <mergeCell ref="J724:L724"/>
    <mergeCell ref="M724:O724"/>
    <mergeCell ref="P724:R724"/>
    <mergeCell ref="S724:U724"/>
    <mergeCell ref="J730:L730"/>
    <mergeCell ref="M730:O730"/>
    <mergeCell ref="P730:R730"/>
    <mergeCell ref="S730:U730"/>
    <mergeCell ref="V728:X728"/>
    <mergeCell ref="Y728:AB728"/>
    <mergeCell ref="E729:G729"/>
    <mergeCell ref="H729:I729"/>
    <mergeCell ref="J729:L729"/>
    <mergeCell ref="M729:O729"/>
    <mergeCell ref="P729:R729"/>
    <mergeCell ref="S729:U729"/>
    <mergeCell ref="V729:X729"/>
    <mergeCell ref="Y729:AB729"/>
    <mergeCell ref="E728:G728"/>
    <mergeCell ref="H728:I728"/>
    <mergeCell ref="J728:L728"/>
    <mergeCell ref="M728:O728"/>
    <mergeCell ref="P728:R728"/>
    <mergeCell ref="S728:U728"/>
    <mergeCell ref="E770:G770"/>
    <mergeCell ref="H770:I770"/>
    <mergeCell ref="J770:L770"/>
    <mergeCell ref="M770:O770"/>
    <mergeCell ref="S739:X739"/>
    <mergeCell ref="Y739:AB739"/>
    <mergeCell ref="E761:G761"/>
    <mergeCell ref="I761:K761"/>
    <mergeCell ref="E762:G762"/>
    <mergeCell ref="V736:X736"/>
    <mergeCell ref="Y736:AB736"/>
    <mergeCell ref="E737:G737"/>
    <mergeCell ref="H737:I737"/>
    <mergeCell ref="J737:L737"/>
    <mergeCell ref="M737:O737"/>
    <mergeCell ref="P737:R737"/>
    <mergeCell ref="S737:U737"/>
    <mergeCell ref="V737:X737"/>
    <mergeCell ref="Y737:AB737"/>
    <mergeCell ref="E736:G736"/>
    <mergeCell ref="H736:I736"/>
    <mergeCell ref="J736:L736"/>
    <mergeCell ref="M736:O736"/>
    <mergeCell ref="P736:R736"/>
    <mergeCell ref="S736:U736"/>
    <mergeCell ref="P770:R770"/>
    <mergeCell ref="S770:U770"/>
    <mergeCell ref="V770:X770"/>
    <mergeCell ref="Y770:AB770"/>
    <mergeCell ref="V768:X768"/>
    <mergeCell ref="Y768:AB768"/>
    <mergeCell ref="E769:G769"/>
    <mergeCell ref="V773:X773"/>
    <mergeCell ref="Y773:AB773"/>
    <mergeCell ref="E774:G774"/>
    <mergeCell ref="H774:I774"/>
    <mergeCell ref="J774:L774"/>
    <mergeCell ref="M774:O774"/>
    <mergeCell ref="P774:R774"/>
    <mergeCell ref="S774:U774"/>
    <mergeCell ref="V774:X774"/>
    <mergeCell ref="Y774:AB774"/>
    <mergeCell ref="E773:G773"/>
    <mergeCell ref="H773:I773"/>
    <mergeCell ref="J773:L773"/>
    <mergeCell ref="M773:O773"/>
    <mergeCell ref="P773:R773"/>
    <mergeCell ref="S773:U773"/>
    <mergeCell ref="V771:X771"/>
    <mergeCell ref="Y771:AB771"/>
    <mergeCell ref="E772:G772"/>
    <mergeCell ref="H772:I772"/>
    <mergeCell ref="J772:L772"/>
    <mergeCell ref="M772:O772"/>
    <mergeCell ref="P772:R772"/>
    <mergeCell ref="S772:U772"/>
    <mergeCell ref="V772:X772"/>
    <mergeCell ref="Y772:AB772"/>
    <mergeCell ref="E771:G771"/>
    <mergeCell ref="H771:I771"/>
    <mergeCell ref="J771:L771"/>
    <mergeCell ref="M771:O771"/>
    <mergeCell ref="P771:R771"/>
    <mergeCell ref="S771:U771"/>
    <mergeCell ref="V777:X777"/>
    <mergeCell ref="Y777:AB777"/>
    <mergeCell ref="E778:G778"/>
    <mergeCell ref="H778:I778"/>
    <mergeCell ref="J778:L778"/>
    <mergeCell ref="M778:O778"/>
    <mergeCell ref="P778:R778"/>
    <mergeCell ref="S778:U778"/>
    <mergeCell ref="V778:X778"/>
    <mergeCell ref="Y778:AB778"/>
    <mergeCell ref="E777:G777"/>
    <mergeCell ref="H777:I777"/>
    <mergeCell ref="J777:L777"/>
    <mergeCell ref="M777:O777"/>
    <mergeCell ref="P777:R777"/>
    <mergeCell ref="S777:U777"/>
    <mergeCell ref="V775:X775"/>
    <mergeCell ref="Y775:AB775"/>
    <mergeCell ref="E776:G776"/>
    <mergeCell ref="H776:I776"/>
    <mergeCell ref="J776:L776"/>
    <mergeCell ref="M776:O776"/>
    <mergeCell ref="P776:R776"/>
    <mergeCell ref="S776:U776"/>
    <mergeCell ref="V776:X776"/>
    <mergeCell ref="Y776:AB776"/>
    <mergeCell ref="E775:G775"/>
    <mergeCell ref="H775:I775"/>
    <mergeCell ref="J775:L775"/>
    <mergeCell ref="M775:O775"/>
    <mergeCell ref="P775:R775"/>
    <mergeCell ref="S775:U775"/>
    <mergeCell ref="V781:X781"/>
    <mergeCell ref="Y781:AB781"/>
    <mergeCell ref="E782:G782"/>
    <mergeCell ref="H782:I782"/>
    <mergeCell ref="J782:L782"/>
    <mergeCell ref="M782:O782"/>
    <mergeCell ref="P782:R782"/>
    <mergeCell ref="S782:U782"/>
    <mergeCell ref="V782:X782"/>
    <mergeCell ref="Y782:AB782"/>
    <mergeCell ref="E781:G781"/>
    <mergeCell ref="H781:I781"/>
    <mergeCell ref="J781:L781"/>
    <mergeCell ref="M781:O781"/>
    <mergeCell ref="P781:R781"/>
    <mergeCell ref="S781:U781"/>
    <mergeCell ref="V779:X779"/>
    <mergeCell ref="Y779:AB779"/>
    <mergeCell ref="E780:G780"/>
    <mergeCell ref="H780:I780"/>
    <mergeCell ref="J780:L780"/>
    <mergeCell ref="M780:O780"/>
    <mergeCell ref="P780:R780"/>
    <mergeCell ref="S780:U780"/>
    <mergeCell ref="V780:X780"/>
    <mergeCell ref="Y780:AB780"/>
    <mergeCell ref="E779:G779"/>
    <mergeCell ref="H779:I779"/>
    <mergeCell ref="J779:L779"/>
    <mergeCell ref="M779:O779"/>
    <mergeCell ref="P779:R779"/>
    <mergeCell ref="S779:U779"/>
    <mergeCell ref="V785:X785"/>
    <mergeCell ref="Y785:AB785"/>
    <mergeCell ref="E786:G786"/>
    <mergeCell ref="H786:I786"/>
    <mergeCell ref="J786:L786"/>
    <mergeCell ref="M786:O786"/>
    <mergeCell ref="P786:R786"/>
    <mergeCell ref="S786:U786"/>
    <mergeCell ref="V786:X786"/>
    <mergeCell ref="Y786:AB786"/>
    <mergeCell ref="E785:G785"/>
    <mergeCell ref="H785:I785"/>
    <mergeCell ref="J785:L785"/>
    <mergeCell ref="M785:O785"/>
    <mergeCell ref="P785:R785"/>
    <mergeCell ref="S785:U785"/>
    <mergeCell ref="V783:X783"/>
    <mergeCell ref="Y783:AB783"/>
    <mergeCell ref="E784:G784"/>
    <mergeCell ref="H784:I784"/>
    <mergeCell ref="J784:L784"/>
    <mergeCell ref="M784:O784"/>
    <mergeCell ref="P784:R784"/>
    <mergeCell ref="S784:U784"/>
    <mergeCell ref="V784:X784"/>
    <mergeCell ref="Y784:AB784"/>
    <mergeCell ref="E783:G783"/>
    <mergeCell ref="H783:I783"/>
    <mergeCell ref="J783:L783"/>
    <mergeCell ref="M783:O783"/>
    <mergeCell ref="P783:R783"/>
    <mergeCell ref="S783:U783"/>
    <mergeCell ref="V789:X789"/>
    <mergeCell ref="Y789:AB789"/>
    <mergeCell ref="E790:G790"/>
    <mergeCell ref="H790:I790"/>
    <mergeCell ref="J790:L790"/>
    <mergeCell ref="M790:O790"/>
    <mergeCell ref="P790:R790"/>
    <mergeCell ref="S790:U790"/>
    <mergeCell ref="V790:X790"/>
    <mergeCell ref="Y790:AB790"/>
    <mergeCell ref="E789:G789"/>
    <mergeCell ref="H789:I789"/>
    <mergeCell ref="J789:L789"/>
    <mergeCell ref="M789:O789"/>
    <mergeCell ref="P789:R789"/>
    <mergeCell ref="S789:U789"/>
    <mergeCell ref="V787:X787"/>
    <mergeCell ref="Y787:AB787"/>
    <mergeCell ref="E788:G788"/>
    <mergeCell ref="H788:I788"/>
    <mergeCell ref="J788:L788"/>
    <mergeCell ref="M788:O788"/>
    <mergeCell ref="P788:R788"/>
    <mergeCell ref="S788:U788"/>
    <mergeCell ref="V788:X788"/>
    <mergeCell ref="Y788:AB788"/>
    <mergeCell ref="E787:G787"/>
    <mergeCell ref="H787:I787"/>
    <mergeCell ref="J787:L787"/>
    <mergeCell ref="M787:O787"/>
    <mergeCell ref="P787:R787"/>
    <mergeCell ref="S787:U787"/>
    <mergeCell ref="E817:G817"/>
    <mergeCell ref="I817:P817"/>
    <mergeCell ref="E819:I821"/>
    <mergeCell ref="J819:L821"/>
    <mergeCell ref="M819:O821"/>
    <mergeCell ref="P819:R821"/>
    <mergeCell ref="E815:G815"/>
    <mergeCell ref="I815:K815"/>
    <mergeCell ref="E816:G816"/>
    <mergeCell ref="I816:P816"/>
    <mergeCell ref="Y793:AB793"/>
    <mergeCell ref="V791:X791"/>
    <mergeCell ref="Y791:AB791"/>
    <mergeCell ref="E791:G791"/>
    <mergeCell ref="H791:I791"/>
    <mergeCell ref="J791:L791"/>
    <mergeCell ref="M791:O791"/>
    <mergeCell ref="P791:R791"/>
    <mergeCell ref="S791:U791"/>
    <mergeCell ref="S793:X793"/>
    <mergeCell ref="V822:X822"/>
    <mergeCell ref="Y822:AB822"/>
    <mergeCell ref="E823:G823"/>
    <mergeCell ref="H823:I823"/>
    <mergeCell ref="J823:L823"/>
    <mergeCell ref="M823:O823"/>
    <mergeCell ref="P823:R823"/>
    <mergeCell ref="S823:U823"/>
    <mergeCell ref="V823:X823"/>
    <mergeCell ref="Y823:AB823"/>
    <mergeCell ref="S819:X819"/>
    <mergeCell ref="Y819:AB821"/>
    <mergeCell ref="S820:U821"/>
    <mergeCell ref="V820:X821"/>
    <mergeCell ref="E822:G822"/>
    <mergeCell ref="H822:I822"/>
    <mergeCell ref="J822:L822"/>
    <mergeCell ref="M822:O822"/>
    <mergeCell ref="P822:R822"/>
    <mergeCell ref="S822:U822"/>
    <mergeCell ref="V826:X826"/>
    <mergeCell ref="Y826:AB826"/>
    <mergeCell ref="E827:G827"/>
    <mergeCell ref="H827:I827"/>
    <mergeCell ref="J827:L827"/>
    <mergeCell ref="M827:O827"/>
    <mergeCell ref="P827:R827"/>
    <mergeCell ref="S827:U827"/>
    <mergeCell ref="V827:X827"/>
    <mergeCell ref="Y827:AB827"/>
    <mergeCell ref="E826:G826"/>
    <mergeCell ref="H826:I826"/>
    <mergeCell ref="J826:L826"/>
    <mergeCell ref="M826:O826"/>
    <mergeCell ref="P826:R826"/>
    <mergeCell ref="S826:U826"/>
    <mergeCell ref="V824:X824"/>
    <mergeCell ref="Y824:AB824"/>
    <mergeCell ref="E825:G825"/>
    <mergeCell ref="H825:I825"/>
    <mergeCell ref="J825:L825"/>
    <mergeCell ref="M825:O825"/>
    <mergeCell ref="P825:R825"/>
    <mergeCell ref="S825:U825"/>
    <mergeCell ref="V825:X825"/>
    <mergeCell ref="Y825:AB825"/>
    <mergeCell ref="E824:G824"/>
    <mergeCell ref="H824:I824"/>
    <mergeCell ref="J824:L824"/>
    <mergeCell ref="M824:O824"/>
    <mergeCell ref="P824:R824"/>
    <mergeCell ref="S824:U824"/>
    <mergeCell ref="V830:X830"/>
    <mergeCell ref="Y830:AB830"/>
    <mergeCell ref="E831:G831"/>
    <mergeCell ref="H831:I831"/>
    <mergeCell ref="J831:L831"/>
    <mergeCell ref="M831:O831"/>
    <mergeCell ref="P831:R831"/>
    <mergeCell ref="S831:U831"/>
    <mergeCell ref="V831:X831"/>
    <mergeCell ref="Y831:AB831"/>
    <mergeCell ref="E830:G830"/>
    <mergeCell ref="H830:I830"/>
    <mergeCell ref="J830:L830"/>
    <mergeCell ref="M830:O830"/>
    <mergeCell ref="P830:R830"/>
    <mergeCell ref="S830:U830"/>
    <mergeCell ref="V828:X828"/>
    <mergeCell ref="Y828:AB828"/>
    <mergeCell ref="E829:G829"/>
    <mergeCell ref="H829:I829"/>
    <mergeCell ref="J829:L829"/>
    <mergeCell ref="M829:O829"/>
    <mergeCell ref="P829:R829"/>
    <mergeCell ref="S829:U829"/>
    <mergeCell ref="V829:X829"/>
    <mergeCell ref="Y829:AB829"/>
    <mergeCell ref="E828:G828"/>
    <mergeCell ref="H828:I828"/>
    <mergeCell ref="J828:L828"/>
    <mergeCell ref="M828:O828"/>
    <mergeCell ref="P828:R828"/>
    <mergeCell ref="S828:U828"/>
    <mergeCell ref="V834:X834"/>
    <mergeCell ref="Y834:AB834"/>
    <mergeCell ref="E835:G835"/>
    <mergeCell ref="H835:I835"/>
    <mergeCell ref="J835:L835"/>
    <mergeCell ref="M835:O835"/>
    <mergeCell ref="P835:R835"/>
    <mergeCell ref="S835:U835"/>
    <mergeCell ref="V835:X835"/>
    <mergeCell ref="Y835:AB835"/>
    <mergeCell ref="E834:G834"/>
    <mergeCell ref="H834:I834"/>
    <mergeCell ref="J834:L834"/>
    <mergeCell ref="M834:O834"/>
    <mergeCell ref="P834:R834"/>
    <mergeCell ref="S834:U834"/>
    <mergeCell ref="V832:X832"/>
    <mergeCell ref="Y832:AB832"/>
    <mergeCell ref="E833:G833"/>
    <mergeCell ref="H833:I833"/>
    <mergeCell ref="J833:L833"/>
    <mergeCell ref="M833:O833"/>
    <mergeCell ref="P833:R833"/>
    <mergeCell ref="S833:U833"/>
    <mergeCell ref="V833:X833"/>
    <mergeCell ref="Y833:AB833"/>
    <mergeCell ref="E832:G832"/>
    <mergeCell ref="H832:I832"/>
    <mergeCell ref="J832:L832"/>
    <mergeCell ref="M832:O832"/>
    <mergeCell ref="P832:R832"/>
    <mergeCell ref="S832:U832"/>
    <mergeCell ref="V838:X838"/>
    <mergeCell ref="Y838:AB838"/>
    <mergeCell ref="E839:G839"/>
    <mergeCell ref="H839:I839"/>
    <mergeCell ref="J839:L839"/>
    <mergeCell ref="M839:O839"/>
    <mergeCell ref="P839:R839"/>
    <mergeCell ref="S839:U839"/>
    <mergeCell ref="V839:X839"/>
    <mergeCell ref="Y839:AB839"/>
    <mergeCell ref="E838:G838"/>
    <mergeCell ref="H838:I838"/>
    <mergeCell ref="J838:L838"/>
    <mergeCell ref="M838:O838"/>
    <mergeCell ref="P838:R838"/>
    <mergeCell ref="S838:U838"/>
    <mergeCell ref="V836:X836"/>
    <mergeCell ref="Y836:AB836"/>
    <mergeCell ref="E837:G837"/>
    <mergeCell ref="H837:I837"/>
    <mergeCell ref="J837:L837"/>
    <mergeCell ref="M837:O837"/>
    <mergeCell ref="P837:R837"/>
    <mergeCell ref="S837:U837"/>
    <mergeCell ref="V837:X837"/>
    <mergeCell ref="Y837:AB837"/>
    <mergeCell ref="E836:G836"/>
    <mergeCell ref="H836:I836"/>
    <mergeCell ref="J836:L836"/>
    <mergeCell ref="M836:O836"/>
    <mergeCell ref="P836:R836"/>
    <mergeCell ref="S836:U836"/>
    <mergeCell ref="V840:X840"/>
    <mergeCell ref="Y840:AB840"/>
    <mergeCell ref="E841:G841"/>
    <mergeCell ref="H841:I841"/>
    <mergeCell ref="J841:L841"/>
    <mergeCell ref="M841:O841"/>
    <mergeCell ref="P841:R841"/>
    <mergeCell ref="S841:U841"/>
    <mergeCell ref="V841:X841"/>
    <mergeCell ref="Y841:AB841"/>
    <mergeCell ref="E840:G840"/>
    <mergeCell ref="H840:I840"/>
    <mergeCell ref="J840:L840"/>
    <mergeCell ref="M840:O840"/>
    <mergeCell ref="P840:R840"/>
    <mergeCell ref="S840:U840"/>
    <mergeCell ref="V842:X842"/>
    <mergeCell ref="Y842:AB842"/>
    <mergeCell ref="S873:X873"/>
    <mergeCell ref="Y873:AB875"/>
    <mergeCell ref="S874:U875"/>
    <mergeCell ref="V874:X875"/>
    <mergeCell ref="E876:G876"/>
    <mergeCell ref="H876:I876"/>
    <mergeCell ref="J843:L843"/>
    <mergeCell ref="M843:O843"/>
    <mergeCell ref="P843:R843"/>
    <mergeCell ref="S843:U843"/>
    <mergeCell ref="V843:X843"/>
    <mergeCell ref="Y843:AB843"/>
    <mergeCell ref="E842:G842"/>
    <mergeCell ref="H842:I842"/>
    <mergeCell ref="J842:L842"/>
    <mergeCell ref="M842:O842"/>
    <mergeCell ref="P842:R842"/>
    <mergeCell ref="S842:U842"/>
    <mergeCell ref="E843:G843"/>
    <mergeCell ref="H843:I843"/>
    <mergeCell ref="E869:G869"/>
    <mergeCell ref="I869:K869"/>
    <mergeCell ref="E870:G870"/>
    <mergeCell ref="V844:X844"/>
    <mergeCell ref="Y844:AB844"/>
    <mergeCell ref="E845:G845"/>
    <mergeCell ref="H845:I845"/>
    <mergeCell ref="J845:L845"/>
    <mergeCell ref="M845:O845"/>
    <mergeCell ref="P845:R845"/>
    <mergeCell ref="S845:U845"/>
    <mergeCell ref="V845:X845"/>
    <mergeCell ref="Y845:AB845"/>
    <mergeCell ref="E844:G844"/>
    <mergeCell ref="H844:I844"/>
    <mergeCell ref="J844:L844"/>
    <mergeCell ref="M844:O844"/>
    <mergeCell ref="P844:R844"/>
    <mergeCell ref="S844:U844"/>
    <mergeCell ref="S847:X847"/>
    <mergeCell ref="Y847:AB847"/>
    <mergeCell ref="V879:X879"/>
    <mergeCell ref="Y879:AB879"/>
    <mergeCell ref="E880:G880"/>
    <mergeCell ref="H880:I880"/>
    <mergeCell ref="J880:L880"/>
    <mergeCell ref="M880:O880"/>
    <mergeCell ref="P880:R880"/>
    <mergeCell ref="S880:U880"/>
    <mergeCell ref="V880:X880"/>
    <mergeCell ref="Y880:AB880"/>
    <mergeCell ref="E879:G879"/>
    <mergeCell ref="H879:I879"/>
    <mergeCell ref="J879:L879"/>
    <mergeCell ref="M879:O879"/>
    <mergeCell ref="P879:R879"/>
    <mergeCell ref="S879:U879"/>
    <mergeCell ref="E878:G878"/>
    <mergeCell ref="H878:I878"/>
    <mergeCell ref="J878:L878"/>
    <mergeCell ref="M878:O878"/>
    <mergeCell ref="I870:P870"/>
    <mergeCell ref="E871:G871"/>
    <mergeCell ref="I871:P871"/>
    <mergeCell ref="V883:X883"/>
    <mergeCell ref="Y883:AB883"/>
    <mergeCell ref="E884:G884"/>
    <mergeCell ref="H884:I884"/>
    <mergeCell ref="J884:L884"/>
    <mergeCell ref="M884:O884"/>
    <mergeCell ref="P884:R884"/>
    <mergeCell ref="S884:U884"/>
    <mergeCell ref="V884:X884"/>
    <mergeCell ref="Y884:AB884"/>
    <mergeCell ref="E883:G883"/>
    <mergeCell ref="H883:I883"/>
    <mergeCell ref="J883:L883"/>
    <mergeCell ref="M883:O883"/>
    <mergeCell ref="P883:R883"/>
    <mergeCell ref="S883:U883"/>
    <mergeCell ref="V881:X881"/>
    <mergeCell ref="Y881:AB881"/>
    <mergeCell ref="E882:G882"/>
    <mergeCell ref="H882:I882"/>
    <mergeCell ref="J882:L882"/>
    <mergeCell ref="M882:O882"/>
    <mergeCell ref="P882:R882"/>
    <mergeCell ref="S882:U882"/>
    <mergeCell ref="V882:X882"/>
    <mergeCell ref="Y882:AB882"/>
    <mergeCell ref="E881:G881"/>
    <mergeCell ref="H881:I881"/>
    <mergeCell ref="J881:L881"/>
    <mergeCell ref="M881:O881"/>
    <mergeCell ref="P881:R881"/>
    <mergeCell ref="S881:U881"/>
    <mergeCell ref="V887:X887"/>
    <mergeCell ref="Y887:AB887"/>
    <mergeCell ref="E888:G888"/>
    <mergeCell ref="H888:I888"/>
    <mergeCell ref="J888:L888"/>
    <mergeCell ref="M888:O888"/>
    <mergeCell ref="P888:R888"/>
    <mergeCell ref="S888:U888"/>
    <mergeCell ref="V888:X888"/>
    <mergeCell ref="Y888:AB888"/>
    <mergeCell ref="E887:G887"/>
    <mergeCell ref="H887:I887"/>
    <mergeCell ref="J887:L887"/>
    <mergeCell ref="M887:O887"/>
    <mergeCell ref="P887:R887"/>
    <mergeCell ref="S887:U887"/>
    <mergeCell ref="V885:X885"/>
    <mergeCell ref="Y885:AB885"/>
    <mergeCell ref="E886:G886"/>
    <mergeCell ref="H886:I886"/>
    <mergeCell ref="J886:L886"/>
    <mergeCell ref="M886:O886"/>
    <mergeCell ref="P886:R886"/>
    <mergeCell ref="S886:U886"/>
    <mergeCell ref="V886:X886"/>
    <mergeCell ref="Y886:AB886"/>
    <mergeCell ref="E885:G885"/>
    <mergeCell ref="H885:I885"/>
    <mergeCell ref="J885:L885"/>
    <mergeCell ref="M885:O885"/>
    <mergeCell ref="P885:R885"/>
    <mergeCell ref="S885:U885"/>
    <mergeCell ref="V891:X891"/>
    <mergeCell ref="Y891:AB891"/>
    <mergeCell ref="E892:G892"/>
    <mergeCell ref="H892:I892"/>
    <mergeCell ref="J892:L892"/>
    <mergeCell ref="M892:O892"/>
    <mergeCell ref="P892:R892"/>
    <mergeCell ref="S892:U892"/>
    <mergeCell ref="V892:X892"/>
    <mergeCell ref="Y892:AB892"/>
    <mergeCell ref="E891:G891"/>
    <mergeCell ref="H891:I891"/>
    <mergeCell ref="J891:L891"/>
    <mergeCell ref="M891:O891"/>
    <mergeCell ref="P891:R891"/>
    <mergeCell ref="S891:U891"/>
    <mergeCell ref="V889:X889"/>
    <mergeCell ref="Y889:AB889"/>
    <mergeCell ref="E890:G890"/>
    <mergeCell ref="H890:I890"/>
    <mergeCell ref="J890:L890"/>
    <mergeCell ref="M890:O890"/>
    <mergeCell ref="P890:R890"/>
    <mergeCell ref="S890:U890"/>
    <mergeCell ref="V890:X890"/>
    <mergeCell ref="Y890:AB890"/>
    <mergeCell ref="E889:G889"/>
    <mergeCell ref="H889:I889"/>
    <mergeCell ref="J889:L889"/>
    <mergeCell ref="M889:O889"/>
    <mergeCell ref="P889:R889"/>
    <mergeCell ref="S889:U889"/>
    <mergeCell ref="V895:X895"/>
    <mergeCell ref="Y895:AB895"/>
    <mergeCell ref="E896:G896"/>
    <mergeCell ref="H896:I896"/>
    <mergeCell ref="J896:L896"/>
    <mergeCell ref="M896:O896"/>
    <mergeCell ref="P896:R896"/>
    <mergeCell ref="S896:U896"/>
    <mergeCell ref="V896:X896"/>
    <mergeCell ref="Y896:AB896"/>
    <mergeCell ref="E895:G895"/>
    <mergeCell ref="H895:I895"/>
    <mergeCell ref="J895:L895"/>
    <mergeCell ref="M895:O895"/>
    <mergeCell ref="P895:R895"/>
    <mergeCell ref="S895:U895"/>
    <mergeCell ref="V893:X893"/>
    <mergeCell ref="Y893:AB893"/>
    <mergeCell ref="E894:G894"/>
    <mergeCell ref="H894:I894"/>
    <mergeCell ref="J894:L894"/>
    <mergeCell ref="M894:O894"/>
    <mergeCell ref="P894:R894"/>
    <mergeCell ref="S894:U894"/>
    <mergeCell ref="V894:X894"/>
    <mergeCell ref="Y894:AB894"/>
    <mergeCell ref="E893:G893"/>
    <mergeCell ref="H893:I893"/>
    <mergeCell ref="J893:L893"/>
    <mergeCell ref="M893:O893"/>
    <mergeCell ref="P893:R893"/>
    <mergeCell ref="S893:U893"/>
    <mergeCell ref="Y901:AB901"/>
    <mergeCell ref="V899:X899"/>
    <mergeCell ref="Y899:AB899"/>
    <mergeCell ref="E899:G899"/>
    <mergeCell ref="H899:I899"/>
    <mergeCell ref="J899:L899"/>
    <mergeCell ref="M899:O899"/>
    <mergeCell ref="P899:R899"/>
    <mergeCell ref="S899:U899"/>
    <mergeCell ref="V897:X897"/>
    <mergeCell ref="Y897:AB897"/>
    <mergeCell ref="E898:G898"/>
    <mergeCell ref="H898:I898"/>
    <mergeCell ref="J898:L898"/>
    <mergeCell ref="M898:O898"/>
    <mergeCell ref="P898:R898"/>
    <mergeCell ref="S898:U898"/>
    <mergeCell ref="V898:X898"/>
    <mergeCell ref="Y898:AB898"/>
    <mergeCell ref="E897:G897"/>
    <mergeCell ref="H897:I897"/>
    <mergeCell ref="J897:L897"/>
    <mergeCell ref="M897:O897"/>
    <mergeCell ref="P897:R897"/>
    <mergeCell ref="S897:U897"/>
    <mergeCell ref="Y927:AB929"/>
    <mergeCell ref="S928:U929"/>
    <mergeCell ref="V928:X929"/>
    <mergeCell ref="E930:G930"/>
    <mergeCell ref="H930:I930"/>
    <mergeCell ref="J930:L930"/>
    <mergeCell ref="M930:O930"/>
    <mergeCell ref="P930:R930"/>
    <mergeCell ref="S930:U930"/>
    <mergeCell ref="E925:G925"/>
    <mergeCell ref="I925:P925"/>
    <mergeCell ref="E927:I929"/>
    <mergeCell ref="J927:L929"/>
    <mergeCell ref="M927:O929"/>
    <mergeCell ref="P927:R929"/>
    <mergeCell ref="E923:G923"/>
    <mergeCell ref="I923:K923"/>
    <mergeCell ref="E924:G924"/>
    <mergeCell ref="I924:P924"/>
    <mergeCell ref="V932:X932"/>
    <mergeCell ref="Y932:AB932"/>
    <mergeCell ref="E933:G933"/>
    <mergeCell ref="H933:I933"/>
    <mergeCell ref="J933:L933"/>
    <mergeCell ref="M933:O933"/>
    <mergeCell ref="P933:R933"/>
    <mergeCell ref="S933:U933"/>
    <mergeCell ref="V933:X933"/>
    <mergeCell ref="Y933:AB933"/>
    <mergeCell ref="E932:G932"/>
    <mergeCell ref="H932:I932"/>
    <mergeCell ref="J932:L932"/>
    <mergeCell ref="M932:O932"/>
    <mergeCell ref="P932:R932"/>
    <mergeCell ref="S932:U932"/>
    <mergeCell ref="V930:X930"/>
    <mergeCell ref="Y930:AB930"/>
    <mergeCell ref="E931:G931"/>
    <mergeCell ref="H931:I931"/>
    <mergeCell ref="J931:L931"/>
    <mergeCell ref="M931:O931"/>
    <mergeCell ref="P931:R931"/>
    <mergeCell ref="S931:U931"/>
    <mergeCell ref="V931:X931"/>
    <mergeCell ref="Y931:AB931"/>
    <mergeCell ref="V936:X936"/>
    <mergeCell ref="Y936:AB936"/>
    <mergeCell ref="E937:G937"/>
    <mergeCell ref="H937:I937"/>
    <mergeCell ref="J937:L937"/>
    <mergeCell ref="M937:O937"/>
    <mergeCell ref="P937:R937"/>
    <mergeCell ref="S937:U937"/>
    <mergeCell ref="V937:X937"/>
    <mergeCell ref="Y937:AB937"/>
    <mergeCell ref="E936:G936"/>
    <mergeCell ref="H936:I936"/>
    <mergeCell ref="J936:L936"/>
    <mergeCell ref="M936:O936"/>
    <mergeCell ref="P936:R936"/>
    <mergeCell ref="S936:U936"/>
    <mergeCell ref="V934:X934"/>
    <mergeCell ref="Y934:AB934"/>
    <mergeCell ref="E935:G935"/>
    <mergeCell ref="H935:I935"/>
    <mergeCell ref="J935:L935"/>
    <mergeCell ref="M935:O935"/>
    <mergeCell ref="P935:R935"/>
    <mergeCell ref="S935:U935"/>
    <mergeCell ref="V935:X935"/>
    <mergeCell ref="Y935:AB935"/>
    <mergeCell ref="E934:G934"/>
    <mergeCell ref="H934:I934"/>
    <mergeCell ref="J934:L934"/>
    <mergeCell ref="M934:O934"/>
    <mergeCell ref="P934:R934"/>
    <mergeCell ref="S934:U934"/>
    <mergeCell ref="V940:X940"/>
    <mergeCell ref="Y940:AB940"/>
    <mergeCell ref="E941:G941"/>
    <mergeCell ref="H941:I941"/>
    <mergeCell ref="J941:L941"/>
    <mergeCell ref="M941:O941"/>
    <mergeCell ref="P941:R941"/>
    <mergeCell ref="S941:U941"/>
    <mergeCell ref="V941:X941"/>
    <mergeCell ref="Y941:AB941"/>
    <mergeCell ref="E940:G940"/>
    <mergeCell ref="H940:I940"/>
    <mergeCell ref="J940:L940"/>
    <mergeCell ref="M940:O940"/>
    <mergeCell ref="P940:R940"/>
    <mergeCell ref="S940:U940"/>
    <mergeCell ref="V938:X938"/>
    <mergeCell ref="Y938:AB938"/>
    <mergeCell ref="E939:G939"/>
    <mergeCell ref="H939:I939"/>
    <mergeCell ref="J939:L939"/>
    <mergeCell ref="M939:O939"/>
    <mergeCell ref="P939:R939"/>
    <mergeCell ref="S939:U939"/>
    <mergeCell ref="V939:X939"/>
    <mergeCell ref="Y939:AB939"/>
    <mergeCell ref="E938:G938"/>
    <mergeCell ref="H938:I938"/>
    <mergeCell ref="J938:L938"/>
    <mergeCell ref="M938:O938"/>
    <mergeCell ref="P938:R938"/>
    <mergeCell ref="S938:U938"/>
    <mergeCell ref="V944:X944"/>
    <mergeCell ref="Y944:AB944"/>
    <mergeCell ref="E945:G945"/>
    <mergeCell ref="H945:I945"/>
    <mergeCell ref="J945:L945"/>
    <mergeCell ref="M945:O945"/>
    <mergeCell ref="P945:R945"/>
    <mergeCell ref="S945:U945"/>
    <mergeCell ref="V945:X945"/>
    <mergeCell ref="Y945:AB945"/>
    <mergeCell ref="E944:G944"/>
    <mergeCell ref="H944:I944"/>
    <mergeCell ref="J944:L944"/>
    <mergeCell ref="M944:O944"/>
    <mergeCell ref="P944:R944"/>
    <mergeCell ref="S944:U944"/>
    <mergeCell ref="V942:X942"/>
    <mergeCell ref="Y942:AB942"/>
    <mergeCell ref="E943:G943"/>
    <mergeCell ref="H943:I943"/>
    <mergeCell ref="J943:L943"/>
    <mergeCell ref="M943:O943"/>
    <mergeCell ref="P943:R943"/>
    <mergeCell ref="S943:U943"/>
    <mergeCell ref="V943:X943"/>
    <mergeCell ref="Y943:AB943"/>
    <mergeCell ref="E942:G942"/>
    <mergeCell ref="H942:I942"/>
    <mergeCell ref="J942:L942"/>
    <mergeCell ref="M942:O942"/>
    <mergeCell ref="P942:R942"/>
    <mergeCell ref="S942:U942"/>
    <mergeCell ref="V949:X949"/>
    <mergeCell ref="Y949:AB949"/>
    <mergeCell ref="E948:G948"/>
    <mergeCell ref="H948:I948"/>
    <mergeCell ref="J948:L948"/>
    <mergeCell ref="M948:O948"/>
    <mergeCell ref="P948:R948"/>
    <mergeCell ref="S948:U948"/>
    <mergeCell ref="V946:X946"/>
    <mergeCell ref="Y946:AB946"/>
    <mergeCell ref="E947:G947"/>
    <mergeCell ref="H947:I947"/>
    <mergeCell ref="J947:L947"/>
    <mergeCell ref="M947:O947"/>
    <mergeCell ref="P947:R947"/>
    <mergeCell ref="S947:U947"/>
    <mergeCell ref="V947:X947"/>
    <mergeCell ref="Y947:AB947"/>
    <mergeCell ref="E946:G946"/>
    <mergeCell ref="H946:I946"/>
    <mergeCell ref="J946:L946"/>
    <mergeCell ref="M946:O946"/>
    <mergeCell ref="P946:R946"/>
    <mergeCell ref="S946:U946"/>
    <mergeCell ref="E986:G986"/>
    <mergeCell ref="H986:I986"/>
    <mergeCell ref="J986:L986"/>
    <mergeCell ref="M986:O986"/>
    <mergeCell ref="P986:R986"/>
    <mergeCell ref="S986:U986"/>
    <mergeCell ref="V986:X986"/>
    <mergeCell ref="Y986:AB986"/>
    <mergeCell ref="J953:L953"/>
    <mergeCell ref="M953:O953"/>
    <mergeCell ref="P953:R953"/>
    <mergeCell ref="S953:U953"/>
    <mergeCell ref="V953:X953"/>
    <mergeCell ref="Y953:AB953"/>
    <mergeCell ref="E952:G952"/>
    <mergeCell ref="H952:I952"/>
    <mergeCell ref="J952:L952"/>
    <mergeCell ref="M952:O952"/>
    <mergeCell ref="P952:R952"/>
    <mergeCell ref="S952:U952"/>
    <mergeCell ref="V989:X989"/>
    <mergeCell ref="Y989:AB989"/>
    <mergeCell ref="E990:G990"/>
    <mergeCell ref="H990:I990"/>
    <mergeCell ref="J990:L990"/>
    <mergeCell ref="M990:O990"/>
    <mergeCell ref="P990:R990"/>
    <mergeCell ref="S990:U990"/>
    <mergeCell ref="V990:X990"/>
    <mergeCell ref="Y990:AB990"/>
    <mergeCell ref="E989:G989"/>
    <mergeCell ref="H989:I989"/>
    <mergeCell ref="J989:L989"/>
    <mergeCell ref="M989:O989"/>
    <mergeCell ref="P989:R989"/>
    <mergeCell ref="S989:U989"/>
    <mergeCell ref="V987:X987"/>
    <mergeCell ref="Y987:AB987"/>
    <mergeCell ref="E988:G988"/>
    <mergeCell ref="H988:I988"/>
    <mergeCell ref="J988:L988"/>
    <mergeCell ref="M988:O988"/>
    <mergeCell ref="P988:R988"/>
    <mergeCell ref="S988:U988"/>
    <mergeCell ref="V988:X988"/>
    <mergeCell ref="Y988:AB988"/>
    <mergeCell ref="E987:G987"/>
    <mergeCell ref="H987:I987"/>
    <mergeCell ref="J987:L987"/>
    <mergeCell ref="M987:O987"/>
    <mergeCell ref="P987:R987"/>
    <mergeCell ref="S987:U987"/>
    <mergeCell ref="V993:X993"/>
    <mergeCell ref="Y993:AB993"/>
    <mergeCell ref="E994:G994"/>
    <mergeCell ref="H994:I994"/>
    <mergeCell ref="J994:L994"/>
    <mergeCell ref="M994:O994"/>
    <mergeCell ref="P994:R994"/>
    <mergeCell ref="S994:U994"/>
    <mergeCell ref="V994:X994"/>
    <mergeCell ref="Y994:AB994"/>
    <mergeCell ref="E993:G993"/>
    <mergeCell ref="H993:I993"/>
    <mergeCell ref="J993:L993"/>
    <mergeCell ref="M993:O993"/>
    <mergeCell ref="P993:R993"/>
    <mergeCell ref="S993:U993"/>
    <mergeCell ref="V991:X991"/>
    <mergeCell ref="Y991:AB991"/>
    <mergeCell ref="E992:G992"/>
    <mergeCell ref="H992:I992"/>
    <mergeCell ref="J992:L992"/>
    <mergeCell ref="M992:O992"/>
    <mergeCell ref="P992:R992"/>
    <mergeCell ref="S992:U992"/>
    <mergeCell ref="V992:X992"/>
    <mergeCell ref="Y992:AB992"/>
    <mergeCell ref="E991:G991"/>
    <mergeCell ref="H991:I991"/>
    <mergeCell ref="J991:L991"/>
    <mergeCell ref="M991:O991"/>
    <mergeCell ref="P991:R991"/>
    <mergeCell ref="S991:U991"/>
    <mergeCell ref="V997:X997"/>
    <mergeCell ref="Y997:AB997"/>
    <mergeCell ref="E998:G998"/>
    <mergeCell ref="H998:I998"/>
    <mergeCell ref="J998:L998"/>
    <mergeCell ref="M998:O998"/>
    <mergeCell ref="P998:R998"/>
    <mergeCell ref="S998:U998"/>
    <mergeCell ref="V998:X998"/>
    <mergeCell ref="Y998:AB998"/>
    <mergeCell ref="E997:G997"/>
    <mergeCell ref="H997:I997"/>
    <mergeCell ref="J997:L997"/>
    <mergeCell ref="M997:O997"/>
    <mergeCell ref="P997:R997"/>
    <mergeCell ref="S997:U997"/>
    <mergeCell ref="V995:X995"/>
    <mergeCell ref="Y995:AB995"/>
    <mergeCell ref="E996:G996"/>
    <mergeCell ref="H996:I996"/>
    <mergeCell ref="J996:L996"/>
    <mergeCell ref="M996:O996"/>
    <mergeCell ref="P996:R996"/>
    <mergeCell ref="S996:U996"/>
    <mergeCell ref="V996:X996"/>
    <mergeCell ref="Y996:AB996"/>
    <mergeCell ref="E995:G995"/>
    <mergeCell ref="H995:I995"/>
    <mergeCell ref="J995:L995"/>
    <mergeCell ref="M995:O995"/>
    <mergeCell ref="P995:R995"/>
    <mergeCell ref="S995:U995"/>
    <mergeCell ref="V1001:X1001"/>
    <mergeCell ref="Y1001:AB1001"/>
    <mergeCell ref="E1002:G1002"/>
    <mergeCell ref="H1002:I1002"/>
    <mergeCell ref="J1002:L1002"/>
    <mergeCell ref="M1002:O1002"/>
    <mergeCell ref="P1002:R1002"/>
    <mergeCell ref="S1002:U1002"/>
    <mergeCell ref="V1002:X1002"/>
    <mergeCell ref="Y1002:AB1002"/>
    <mergeCell ref="E1001:G1001"/>
    <mergeCell ref="H1001:I1001"/>
    <mergeCell ref="J1001:L1001"/>
    <mergeCell ref="M1001:O1001"/>
    <mergeCell ref="P1001:R1001"/>
    <mergeCell ref="S1001:U1001"/>
    <mergeCell ref="V999:X999"/>
    <mergeCell ref="Y999:AB999"/>
    <mergeCell ref="E1000:G1000"/>
    <mergeCell ref="H1000:I1000"/>
    <mergeCell ref="J1000:L1000"/>
    <mergeCell ref="M1000:O1000"/>
    <mergeCell ref="P1000:R1000"/>
    <mergeCell ref="S1000:U1000"/>
    <mergeCell ref="V1000:X1000"/>
    <mergeCell ref="Y1000:AB1000"/>
    <mergeCell ref="E999:G999"/>
    <mergeCell ref="H999:I999"/>
    <mergeCell ref="J999:L999"/>
    <mergeCell ref="M999:O999"/>
    <mergeCell ref="P999:R999"/>
    <mergeCell ref="S999:U999"/>
    <mergeCell ref="E1006:G1006"/>
    <mergeCell ref="H1006:I1006"/>
    <mergeCell ref="J1006:L1006"/>
    <mergeCell ref="M1006:O1006"/>
    <mergeCell ref="P1006:R1006"/>
    <mergeCell ref="S1006:U1006"/>
    <mergeCell ref="V1006:X1006"/>
    <mergeCell ref="Y1006:AB1006"/>
    <mergeCell ref="E1005:G1005"/>
    <mergeCell ref="H1005:I1005"/>
    <mergeCell ref="J1005:L1005"/>
    <mergeCell ref="M1005:O1005"/>
    <mergeCell ref="P1005:R1005"/>
    <mergeCell ref="S1005:U1005"/>
    <mergeCell ref="V1003:X1003"/>
    <mergeCell ref="Y1003:AB1003"/>
    <mergeCell ref="E1004:G1004"/>
    <mergeCell ref="H1004:I1004"/>
    <mergeCell ref="J1004:L1004"/>
    <mergeCell ref="M1004:O1004"/>
    <mergeCell ref="P1004:R1004"/>
    <mergeCell ref="S1004:U1004"/>
    <mergeCell ref="V1004:X1004"/>
    <mergeCell ref="Y1004:AB1004"/>
    <mergeCell ref="E1003:G1003"/>
    <mergeCell ref="H1003:I1003"/>
    <mergeCell ref="J1003:L1003"/>
    <mergeCell ref="M1003:O1003"/>
    <mergeCell ref="P1003:R1003"/>
    <mergeCell ref="S1003:U1003"/>
    <mergeCell ref="S1035:X1035"/>
    <mergeCell ref="Y1035:AB1037"/>
    <mergeCell ref="S1036:U1037"/>
    <mergeCell ref="V1036:X1037"/>
    <mergeCell ref="E1038:G1038"/>
    <mergeCell ref="H1038:I1038"/>
    <mergeCell ref="J1038:L1038"/>
    <mergeCell ref="M1038:O1038"/>
    <mergeCell ref="P1038:R1038"/>
    <mergeCell ref="S1038:U1038"/>
    <mergeCell ref="E1033:G1033"/>
    <mergeCell ref="I1033:P1033"/>
    <mergeCell ref="E1035:I1037"/>
    <mergeCell ref="J1035:L1037"/>
    <mergeCell ref="M1035:O1037"/>
    <mergeCell ref="P1035:R1037"/>
    <mergeCell ref="E1031:G1031"/>
    <mergeCell ref="I1031:K1031"/>
    <mergeCell ref="E1032:G1032"/>
    <mergeCell ref="I1032:P1032"/>
    <mergeCell ref="V1040:X1040"/>
    <mergeCell ref="Y1040:AB1040"/>
    <mergeCell ref="E1041:G1041"/>
    <mergeCell ref="H1041:I1041"/>
    <mergeCell ref="J1041:L1041"/>
    <mergeCell ref="M1041:O1041"/>
    <mergeCell ref="P1041:R1041"/>
    <mergeCell ref="S1041:U1041"/>
    <mergeCell ref="V1041:X1041"/>
    <mergeCell ref="Y1041:AB1041"/>
    <mergeCell ref="E1040:G1040"/>
    <mergeCell ref="H1040:I1040"/>
    <mergeCell ref="J1040:L1040"/>
    <mergeCell ref="M1040:O1040"/>
    <mergeCell ref="P1040:R1040"/>
    <mergeCell ref="S1040:U1040"/>
    <mergeCell ref="V1038:X1038"/>
    <mergeCell ref="Y1038:AB1038"/>
    <mergeCell ref="E1039:G1039"/>
    <mergeCell ref="H1039:I1039"/>
    <mergeCell ref="J1039:L1039"/>
    <mergeCell ref="M1039:O1039"/>
    <mergeCell ref="P1039:R1039"/>
    <mergeCell ref="S1039:U1039"/>
    <mergeCell ref="V1039:X1039"/>
    <mergeCell ref="Y1039:AB1039"/>
    <mergeCell ref="V1044:X1044"/>
    <mergeCell ref="Y1044:AB1044"/>
    <mergeCell ref="E1045:G1045"/>
    <mergeCell ref="H1045:I1045"/>
    <mergeCell ref="J1045:L1045"/>
    <mergeCell ref="M1045:O1045"/>
    <mergeCell ref="P1045:R1045"/>
    <mergeCell ref="S1045:U1045"/>
    <mergeCell ref="V1045:X1045"/>
    <mergeCell ref="Y1045:AB1045"/>
    <mergeCell ref="E1044:G1044"/>
    <mergeCell ref="H1044:I1044"/>
    <mergeCell ref="J1044:L1044"/>
    <mergeCell ref="M1044:O1044"/>
    <mergeCell ref="P1044:R1044"/>
    <mergeCell ref="S1044:U1044"/>
    <mergeCell ref="V1042:X1042"/>
    <mergeCell ref="Y1042:AB1042"/>
    <mergeCell ref="E1043:G1043"/>
    <mergeCell ref="H1043:I1043"/>
    <mergeCell ref="J1043:L1043"/>
    <mergeCell ref="M1043:O1043"/>
    <mergeCell ref="P1043:R1043"/>
    <mergeCell ref="S1043:U1043"/>
    <mergeCell ref="V1043:X1043"/>
    <mergeCell ref="Y1043:AB1043"/>
    <mergeCell ref="E1042:G1042"/>
    <mergeCell ref="H1042:I1042"/>
    <mergeCell ref="J1042:L1042"/>
    <mergeCell ref="M1042:O1042"/>
    <mergeCell ref="P1042:R1042"/>
    <mergeCell ref="S1042:U1042"/>
    <mergeCell ref="V1048:X1048"/>
    <mergeCell ref="Y1048:AB1048"/>
    <mergeCell ref="E1049:G1049"/>
    <mergeCell ref="H1049:I1049"/>
    <mergeCell ref="J1049:L1049"/>
    <mergeCell ref="M1049:O1049"/>
    <mergeCell ref="P1049:R1049"/>
    <mergeCell ref="S1049:U1049"/>
    <mergeCell ref="V1049:X1049"/>
    <mergeCell ref="Y1049:AB1049"/>
    <mergeCell ref="E1048:G1048"/>
    <mergeCell ref="H1048:I1048"/>
    <mergeCell ref="J1048:L1048"/>
    <mergeCell ref="M1048:O1048"/>
    <mergeCell ref="P1048:R1048"/>
    <mergeCell ref="S1048:U1048"/>
    <mergeCell ref="V1046:X1046"/>
    <mergeCell ref="Y1046:AB1046"/>
    <mergeCell ref="E1047:G1047"/>
    <mergeCell ref="H1047:I1047"/>
    <mergeCell ref="J1047:L1047"/>
    <mergeCell ref="M1047:O1047"/>
    <mergeCell ref="P1047:R1047"/>
    <mergeCell ref="S1047:U1047"/>
    <mergeCell ref="V1047:X1047"/>
    <mergeCell ref="Y1047:AB1047"/>
    <mergeCell ref="E1046:G1046"/>
    <mergeCell ref="H1046:I1046"/>
    <mergeCell ref="J1046:L1046"/>
    <mergeCell ref="M1046:O1046"/>
    <mergeCell ref="P1046:R1046"/>
    <mergeCell ref="S1046:U1046"/>
    <mergeCell ref="V1052:X1052"/>
    <mergeCell ref="Y1052:AB1052"/>
    <mergeCell ref="E1053:G1053"/>
    <mergeCell ref="H1053:I1053"/>
    <mergeCell ref="J1053:L1053"/>
    <mergeCell ref="M1053:O1053"/>
    <mergeCell ref="P1053:R1053"/>
    <mergeCell ref="S1053:U1053"/>
    <mergeCell ref="V1053:X1053"/>
    <mergeCell ref="Y1053:AB1053"/>
    <mergeCell ref="E1052:G1052"/>
    <mergeCell ref="H1052:I1052"/>
    <mergeCell ref="J1052:L1052"/>
    <mergeCell ref="M1052:O1052"/>
    <mergeCell ref="P1052:R1052"/>
    <mergeCell ref="S1052:U1052"/>
    <mergeCell ref="V1050:X1050"/>
    <mergeCell ref="Y1050:AB1050"/>
    <mergeCell ref="E1051:G1051"/>
    <mergeCell ref="H1051:I1051"/>
    <mergeCell ref="J1051:L1051"/>
    <mergeCell ref="M1051:O1051"/>
    <mergeCell ref="P1051:R1051"/>
    <mergeCell ref="S1051:U1051"/>
    <mergeCell ref="V1051:X1051"/>
    <mergeCell ref="Y1051:AB1051"/>
    <mergeCell ref="E1050:G1050"/>
    <mergeCell ref="H1050:I1050"/>
    <mergeCell ref="J1050:L1050"/>
    <mergeCell ref="M1050:O1050"/>
    <mergeCell ref="P1050:R1050"/>
    <mergeCell ref="S1050:U1050"/>
    <mergeCell ref="V1056:X1056"/>
    <mergeCell ref="Y1056:AB1056"/>
    <mergeCell ref="E1057:G1057"/>
    <mergeCell ref="H1057:I1057"/>
    <mergeCell ref="J1057:L1057"/>
    <mergeCell ref="M1057:O1057"/>
    <mergeCell ref="P1057:R1057"/>
    <mergeCell ref="S1057:U1057"/>
    <mergeCell ref="V1057:X1057"/>
    <mergeCell ref="Y1057:AB1057"/>
    <mergeCell ref="E1056:G1056"/>
    <mergeCell ref="H1056:I1056"/>
    <mergeCell ref="J1056:L1056"/>
    <mergeCell ref="M1056:O1056"/>
    <mergeCell ref="P1056:R1056"/>
    <mergeCell ref="S1056:U1056"/>
    <mergeCell ref="V1054:X1054"/>
    <mergeCell ref="Y1054:AB1054"/>
    <mergeCell ref="E1055:G1055"/>
    <mergeCell ref="H1055:I1055"/>
    <mergeCell ref="J1055:L1055"/>
    <mergeCell ref="M1055:O1055"/>
    <mergeCell ref="P1055:R1055"/>
    <mergeCell ref="S1055:U1055"/>
    <mergeCell ref="V1055:X1055"/>
    <mergeCell ref="Y1055:AB1055"/>
    <mergeCell ref="E1054:G1054"/>
    <mergeCell ref="H1054:I1054"/>
    <mergeCell ref="J1054:L1054"/>
    <mergeCell ref="M1054:O1054"/>
    <mergeCell ref="P1054:R1054"/>
    <mergeCell ref="S1054:U1054"/>
    <mergeCell ref="P1060:R1060"/>
    <mergeCell ref="S1060:U1060"/>
    <mergeCell ref="V1058:X1058"/>
    <mergeCell ref="Y1058:AB1058"/>
    <mergeCell ref="E1059:G1059"/>
    <mergeCell ref="H1059:I1059"/>
    <mergeCell ref="J1059:L1059"/>
    <mergeCell ref="M1059:O1059"/>
    <mergeCell ref="P1059:R1059"/>
    <mergeCell ref="S1059:U1059"/>
    <mergeCell ref="V1059:X1059"/>
    <mergeCell ref="Y1059:AB1059"/>
    <mergeCell ref="E1058:G1058"/>
    <mergeCell ref="H1058:I1058"/>
    <mergeCell ref="J1058:L1058"/>
    <mergeCell ref="M1058:O1058"/>
    <mergeCell ref="P1058:R1058"/>
    <mergeCell ref="S1058:U1058"/>
    <mergeCell ref="S1063:X1063"/>
    <mergeCell ref="Y1063:AB1063"/>
    <mergeCell ref="E221:G221"/>
    <mergeCell ref="I221:K221"/>
    <mergeCell ref="E222:G222"/>
    <mergeCell ref="I222:P222"/>
    <mergeCell ref="E223:G223"/>
    <mergeCell ref="I223:P223"/>
    <mergeCell ref="E225:I227"/>
    <mergeCell ref="V1060:X1060"/>
    <mergeCell ref="Y1060:AB1060"/>
    <mergeCell ref="E1061:G1061"/>
    <mergeCell ref="H1061:I1061"/>
    <mergeCell ref="J1061:L1061"/>
    <mergeCell ref="M1061:O1061"/>
    <mergeCell ref="P1061:R1061"/>
    <mergeCell ref="S1061:U1061"/>
    <mergeCell ref="V1061:X1061"/>
    <mergeCell ref="Y1061:AB1061"/>
    <mergeCell ref="E1060:G1060"/>
    <mergeCell ref="H1060:I1060"/>
    <mergeCell ref="Y230:AB230"/>
    <mergeCell ref="S253:X253"/>
    <mergeCell ref="E329:G329"/>
    <mergeCell ref="I329:K329"/>
    <mergeCell ref="E330:G330"/>
    <mergeCell ref="I330:P330"/>
    <mergeCell ref="H230:I230"/>
    <mergeCell ref="J230:L230"/>
    <mergeCell ref="M230:O230"/>
    <mergeCell ref="J1060:L1060"/>
    <mergeCell ref="M1060:O1060"/>
    <mergeCell ref="S307:X307"/>
    <mergeCell ref="Y307:AB307"/>
    <mergeCell ref="V302:X302"/>
    <mergeCell ref="Y302:AB302"/>
    <mergeCell ref="E303:G303"/>
    <mergeCell ref="H303:I303"/>
    <mergeCell ref="J303:L303"/>
    <mergeCell ref="M303:O303"/>
    <mergeCell ref="P303:R303"/>
    <mergeCell ref="S303:U303"/>
    <mergeCell ref="V303:X303"/>
    <mergeCell ref="Y303:AB303"/>
    <mergeCell ref="E302:G302"/>
    <mergeCell ref="H302:I302"/>
    <mergeCell ref="J302:L302"/>
    <mergeCell ref="M302:O302"/>
    <mergeCell ref="P302:R302"/>
    <mergeCell ref="S302:U302"/>
    <mergeCell ref="V304:X304"/>
    <mergeCell ref="Y304:AB304"/>
    <mergeCell ref="E305:G305"/>
    <mergeCell ref="H305:I305"/>
    <mergeCell ref="J305:L305"/>
    <mergeCell ref="M305:O305"/>
    <mergeCell ref="P305:R305"/>
    <mergeCell ref="S305:U305"/>
    <mergeCell ref="V305:X305"/>
    <mergeCell ref="Y305:AB305"/>
    <mergeCell ref="E304:G304"/>
    <mergeCell ref="H304:I304"/>
    <mergeCell ref="J304:L304"/>
    <mergeCell ref="M304:O304"/>
    <mergeCell ref="H410:I410"/>
    <mergeCell ref="J410:L410"/>
    <mergeCell ref="M410:O410"/>
    <mergeCell ref="Y336:AB336"/>
    <mergeCell ref="E337:G337"/>
    <mergeCell ref="H337:I337"/>
    <mergeCell ref="J337:L337"/>
    <mergeCell ref="M337:O337"/>
    <mergeCell ref="P337:R337"/>
    <mergeCell ref="S337:U337"/>
    <mergeCell ref="V337:X337"/>
    <mergeCell ref="Y337:AB337"/>
    <mergeCell ref="Y333:AB335"/>
    <mergeCell ref="S334:U335"/>
    <mergeCell ref="V334:X335"/>
    <mergeCell ref="E336:G336"/>
    <mergeCell ref="H336:I336"/>
    <mergeCell ref="J336:L336"/>
    <mergeCell ref="M336:O336"/>
    <mergeCell ref="P336:R336"/>
    <mergeCell ref="S336:U336"/>
    <mergeCell ref="V336:X336"/>
    <mergeCell ref="E333:I335"/>
    <mergeCell ref="J333:L335"/>
    <mergeCell ref="M333:O335"/>
    <mergeCell ref="P333:R335"/>
    <mergeCell ref="P410:R410"/>
    <mergeCell ref="S410:U410"/>
    <mergeCell ref="V408:X408"/>
    <mergeCell ref="Y408:AB408"/>
    <mergeCell ref="E409:G409"/>
    <mergeCell ref="H409:I409"/>
    <mergeCell ref="S523:X523"/>
    <mergeCell ref="Y523:AB523"/>
    <mergeCell ref="V514:X514"/>
    <mergeCell ref="Y514:AB514"/>
    <mergeCell ref="I439:P439"/>
    <mergeCell ref="E441:I443"/>
    <mergeCell ref="J441:L443"/>
    <mergeCell ref="M441:O443"/>
    <mergeCell ref="P441:R443"/>
    <mergeCell ref="S441:X441"/>
    <mergeCell ref="V338:X338"/>
    <mergeCell ref="Y338:AB338"/>
    <mergeCell ref="S361:X361"/>
    <mergeCell ref="E437:G437"/>
    <mergeCell ref="I437:K437"/>
    <mergeCell ref="E338:G338"/>
    <mergeCell ref="H338:I338"/>
    <mergeCell ref="J338:L338"/>
    <mergeCell ref="M338:O338"/>
    <mergeCell ref="P338:R338"/>
    <mergeCell ref="S338:U338"/>
    <mergeCell ref="V410:X410"/>
    <mergeCell ref="Y410:AB410"/>
    <mergeCell ref="E411:G411"/>
    <mergeCell ref="H411:I411"/>
    <mergeCell ref="J411:L411"/>
    <mergeCell ref="M411:O411"/>
    <mergeCell ref="P411:R411"/>
    <mergeCell ref="S411:U411"/>
    <mergeCell ref="V411:X411"/>
    <mergeCell ref="Y411:AB411"/>
    <mergeCell ref="E410:G410"/>
    <mergeCell ref="P446:R446"/>
    <mergeCell ref="S446:U446"/>
    <mergeCell ref="V446:X446"/>
    <mergeCell ref="Y446:AB446"/>
    <mergeCell ref="S469:X469"/>
    <mergeCell ref="Y444:AB444"/>
    <mergeCell ref="E445:G445"/>
    <mergeCell ref="H445:I445"/>
    <mergeCell ref="J445:L445"/>
    <mergeCell ref="M445:O445"/>
    <mergeCell ref="P445:R445"/>
    <mergeCell ref="S445:U445"/>
    <mergeCell ref="V445:X445"/>
    <mergeCell ref="Y445:AB445"/>
    <mergeCell ref="V518:X518"/>
    <mergeCell ref="Y518:AB518"/>
    <mergeCell ref="E519:G519"/>
    <mergeCell ref="H519:I519"/>
    <mergeCell ref="J519:L519"/>
    <mergeCell ref="M519:O519"/>
    <mergeCell ref="P519:R519"/>
    <mergeCell ref="S519:U519"/>
    <mergeCell ref="V519:X519"/>
    <mergeCell ref="Y519:AB519"/>
    <mergeCell ref="P444:R444"/>
    <mergeCell ref="S444:U444"/>
    <mergeCell ref="V444:X444"/>
    <mergeCell ref="E515:G515"/>
    <mergeCell ref="H515:I515"/>
    <mergeCell ref="J515:L515"/>
    <mergeCell ref="M515:O515"/>
    <mergeCell ref="P515:R515"/>
    <mergeCell ref="E552:G552"/>
    <mergeCell ref="H552:I552"/>
    <mergeCell ref="J552:L552"/>
    <mergeCell ref="M552:O552"/>
    <mergeCell ref="P552:R552"/>
    <mergeCell ref="S552:U552"/>
    <mergeCell ref="V626:X626"/>
    <mergeCell ref="Y626:AB626"/>
    <mergeCell ref="E627:G627"/>
    <mergeCell ref="H627:I627"/>
    <mergeCell ref="J627:L627"/>
    <mergeCell ref="M627:O627"/>
    <mergeCell ref="S631:X631"/>
    <mergeCell ref="Y631:AB631"/>
    <mergeCell ref="I654:P654"/>
    <mergeCell ref="E655:G655"/>
    <mergeCell ref="I655:P655"/>
    <mergeCell ref="P627:R627"/>
    <mergeCell ref="S627:U627"/>
    <mergeCell ref="V627:X627"/>
    <mergeCell ref="Y627:AB627"/>
    <mergeCell ref="E626:G626"/>
    <mergeCell ref="H626:I626"/>
    <mergeCell ref="J626:L626"/>
    <mergeCell ref="M626:O626"/>
    <mergeCell ref="P626:R626"/>
    <mergeCell ref="S626:U626"/>
    <mergeCell ref="E653:G653"/>
    <mergeCell ref="I653:K653"/>
    <mergeCell ref="E654:G654"/>
    <mergeCell ref="V628:X628"/>
    <mergeCell ref="Y628:AB628"/>
    <mergeCell ref="I762:P762"/>
    <mergeCell ref="E763:G763"/>
    <mergeCell ref="I763:P763"/>
    <mergeCell ref="E765:I767"/>
    <mergeCell ref="J765:L767"/>
    <mergeCell ref="M765:O767"/>
    <mergeCell ref="P765:R767"/>
    <mergeCell ref="P662:R662"/>
    <mergeCell ref="S662:U662"/>
    <mergeCell ref="P554:R554"/>
    <mergeCell ref="S554:U554"/>
    <mergeCell ref="E734:G734"/>
    <mergeCell ref="H734:I734"/>
    <mergeCell ref="J734:L734"/>
    <mergeCell ref="M734:O734"/>
    <mergeCell ref="P734:R734"/>
    <mergeCell ref="S734:U734"/>
    <mergeCell ref="E733:G733"/>
    <mergeCell ref="H733:I733"/>
    <mergeCell ref="J733:L733"/>
    <mergeCell ref="M733:O733"/>
    <mergeCell ref="P733:R733"/>
    <mergeCell ref="S733:U733"/>
    <mergeCell ref="E732:G732"/>
    <mergeCell ref="H732:I732"/>
    <mergeCell ref="S685:X685"/>
    <mergeCell ref="V660:X660"/>
    <mergeCell ref="E661:G661"/>
    <mergeCell ref="H661:I661"/>
    <mergeCell ref="J661:L661"/>
    <mergeCell ref="M661:O661"/>
    <mergeCell ref="M732:O732"/>
    <mergeCell ref="V734:X734"/>
    <mergeCell ref="Y734:AB734"/>
    <mergeCell ref="E735:G735"/>
    <mergeCell ref="H735:I735"/>
    <mergeCell ref="J735:L735"/>
    <mergeCell ref="M735:O735"/>
    <mergeCell ref="P735:R735"/>
    <mergeCell ref="S735:U735"/>
    <mergeCell ref="V735:X735"/>
    <mergeCell ref="M660:O660"/>
    <mergeCell ref="P660:R660"/>
    <mergeCell ref="S660:U660"/>
    <mergeCell ref="Y735:AB735"/>
    <mergeCell ref="V732:X732"/>
    <mergeCell ref="Y732:AB732"/>
    <mergeCell ref="V733:X733"/>
    <mergeCell ref="Y733:AB733"/>
    <mergeCell ref="J732:L732"/>
    <mergeCell ref="P732:R732"/>
    <mergeCell ref="S732:U732"/>
    <mergeCell ref="V730:X730"/>
    <mergeCell ref="Y730:AB730"/>
    <mergeCell ref="E731:G731"/>
    <mergeCell ref="H731:I731"/>
    <mergeCell ref="J731:L731"/>
    <mergeCell ref="M731:O731"/>
    <mergeCell ref="P731:R731"/>
    <mergeCell ref="S731:U731"/>
    <mergeCell ref="V731:X731"/>
    <mergeCell ref="Y731:AB731"/>
    <mergeCell ref="E730:G730"/>
    <mergeCell ref="H730:I730"/>
    <mergeCell ref="H769:I769"/>
    <mergeCell ref="J769:L769"/>
    <mergeCell ref="M769:O769"/>
    <mergeCell ref="P769:R769"/>
    <mergeCell ref="S769:U769"/>
    <mergeCell ref="V769:X769"/>
    <mergeCell ref="Y769:AB769"/>
    <mergeCell ref="S765:X765"/>
    <mergeCell ref="Y765:AB767"/>
    <mergeCell ref="S766:U767"/>
    <mergeCell ref="V766:X767"/>
    <mergeCell ref="E768:G768"/>
    <mergeCell ref="H768:I768"/>
    <mergeCell ref="J768:L768"/>
    <mergeCell ref="M768:O768"/>
    <mergeCell ref="P768:R768"/>
    <mergeCell ref="S768:U768"/>
    <mergeCell ref="E873:I875"/>
    <mergeCell ref="J873:L875"/>
    <mergeCell ref="M873:O875"/>
    <mergeCell ref="P873:R875"/>
    <mergeCell ref="I978:P978"/>
    <mergeCell ref="E979:G979"/>
    <mergeCell ref="I979:P979"/>
    <mergeCell ref="E981:I983"/>
    <mergeCell ref="J981:L983"/>
    <mergeCell ref="M981:O983"/>
    <mergeCell ref="P981:R983"/>
    <mergeCell ref="P878:R878"/>
    <mergeCell ref="S878:U878"/>
    <mergeCell ref="E978:G978"/>
    <mergeCell ref="E951:G951"/>
    <mergeCell ref="H951:I951"/>
    <mergeCell ref="J951:L951"/>
    <mergeCell ref="M951:O951"/>
    <mergeCell ref="P951:R951"/>
    <mergeCell ref="S951:U951"/>
    <mergeCell ref="E950:G950"/>
    <mergeCell ref="H950:I950"/>
    <mergeCell ref="J950:L950"/>
    <mergeCell ref="M950:O950"/>
    <mergeCell ref="P950:R950"/>
    <mergeCell ref="S950:U950"/>
    <mergeCell ref="E949:G949"/>
    <mergeCell ref="H949:I949"/>
    <mergeCell ref="J949:L949"/>
    <mergeCell ref="P949:R949"/>
    <mergeCell ref="S949:U949"/>
    <mergeCell ref="S927:X927"/>
    <mergeCell ref="V878:X878"/>
    <mergeCell ref="Y878:AB878"/>
    <mergeCell ref="S901:X901"/>
    <mergeCell ref="V876:X876"/>
    <mergeCell ref="Y876:AB876"/>
    <mergeCell ref="E877:G877"/>
    <mergeCell ref="H877:I877"/>
    <mergeCell ref="J877:L877"/>
    <mergeCell ref="M877:O877"/>
    <mergeCell ref="P877:R877"/>
    <mergeCell ref="S877:U877"/>
    <mergeCell ref="V877:X877"/>
    <mergeCell ref="Y877:AB877"/>
    <mergeCell ref="S955:X955"/>
    <mergeCell ref="Y955:AB955"/>
    <mergeCell ref="E977:G977"/>
    <mergeCell ref="I977:K977"/>
    <mergeCell ref="V952:X952"/>
    <mergeCell ref="Y952:AB952"/>
    <mergeCell ref="E953:G953"/>
    <mergeCell ref="H953:I953"/>
    <mergeCell ref="J876:L876"/>
    <mergeCell ref="M876:O876"/>
    <mergeCell ref="P876:R876"/>
    <mergeCell ref="S876:U876"/>
    <mergeCell ref="V950:X950"/>
    <mergeCell ref="Y950:AB950"/>
    <mergeCell ref="V951:X951"/>
    <mergeCell ref="Y951:AB951"/>
    <mergeCell ref="V948:X948"/>
    <mergeCell ref="Y948:AB948"/>
    <mergeCell ref="M949:O949"/>
    <mergeCell ref="S1009:X1009"/>
    <mergeCell ref="V984:X984"/>
    <mergeCell ref="Y984:AB984"/>
    <mergeCell ref="E985:G985"/>
    <mergeCell ref="H985:I985"/>
    <mergeCell ref="J985:L985"/>
    <mergeCell ref="M985:O985"/>
    <mergeCell ref="P985:R985"/>
    <mergeCell ref="S985:U985"/>
    <mergeCell ref="V985:X985"/>
    <mergeCell ref="Y985:AB985"/>
    <mergeCell ref="S981:X981"/>
    <mergeCell ref="Y981:AB983"/>
    <mergeCell ref="S982:U983"/>
    <mergeCell ref="V982:X983"/>
    <mergeCell ref="E984:G984"/>
    <mergeCell ref="H984:I984"/>
    <mergeCell ref="J984:L984"/>
    <mergeCell ref="M984:O984"/>
    <mergeCell ref="P984:R984"/>
    <mergeCell ref="S984:U984"/>
    <mergeCell ref="Y1009:AB1009"/>
    <mergeCell ref="V1007:X1007"/>
    <mergeCell ref="Y1007:AB1007"/>
    <mergeCell ref="E1007:G1007"/>
    <mergeCell ref="H1007:I1007"/>
    <mergeCell ref="J1007:L1007"/>
    <mergeCell ref="M1007:O1007"/>
    <mergeCell ref="P1007:R1007"/>
    <mergeCell ref="S1007:U1007"/>
    <mergeCell ref="V1005:X1005"/>
    <mergeCell ref="Y1005:AB1005"/>
  </mergeCells>
  <phoneticPr fontId="3"/>
  <dataValidations count="1">
    <dataValidation imeMode="off" allowBlank="1" showInputMessage="1" showErrorMessage="1" sqref="J39:L41 J1011:L1013 J93:L95 J147:L149 J201:L203 J255:L257 J309:L311 J363:L365 J417:L419 J471:L473 J525:L527 J579:L581 J633:L635 J687:L689 J741:L743 J795:L797 J849:L851 J903:L905 J957:L959 J1065:L1067"/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8"/>
  <sheetViews>
    <sheetView view="pageBreakPreview" zoomScaleNormal="100" zoomScaleSheetLayoutView="100" workbookViewId="0">
      <selection activeCell="C1" sqref="C1"/>
    </sheetView>
  </sheetViews>
  <sheetFormatPr defaultColWidth="2.69921875" defaultRowHeight="15" customHeight="1" x14ac:dyDescent="0.15"/>
  <cols>
    <col min="1" max="5" width="2.69921875" style="2"/>
    <col min="6" max="6" width="2.69921875" style="8"/>
    <col min="7" max="7" width="2.69921875" style="2"/>
    <col min="8" max="8" width="2.69921875" style="2" customWidth="1"/>
    <col min="9" max="16384" width="2.69921875" style="2"/>
  </cols>
  <sheetData>
    <row r="1" spans="3:23" ht="15" customHeight="1" x14ac:dyDescent="0.15">
      <c r="C1" s="1"/>
      <c r="D1" s="58" t="s">
        <v>126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3:23" ht="15" customHeight="1" x14ac:dyDescent="0.15">
      <c r="C2" s="1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3:23" ht="15" customHeight="1" x14ac:dyDescent="0.15">
      <c r="C3" s="1"/>
      <c r="E3" s="1"/>
      <c r="F3" s="3"/>
    </row>
    <row r="4" spans="3:23" ht="15" customHeight="1" x14ac:dyDescent="0.15">
      <c r="C4" s="1"/>
      <c r="D4" s="1"/>
      <c r="E4" s="1"/>
      <c r="F4" s="3"/>
    </row>
    <row r="5" spans="3:23" ht="15" customHeight="1" x14ac:dyDescent="0.15">
      <c r="C5" s="1"/>
      <c r="D5" s="1"/>
      <c r="E5" s="37" t="s">
        <v>1</v>
      </c>
      <c r="F5" s="37"/>
      <c r="G5" s="37"/>
      <c r="H5" s="5" t="s">
        <v>2</v>
      </c>
      <c r="I5" s="103" t="s">
        <v>158</v>
      </c>
      <c r="J5" s="103"/>
      <c r="K5" s="103"/>
    </row>
    <row r="6" spans="3:23" ht="15" customHeight="1" x14ac:dyDescent="0.15">
      <c r="C6" s="1"/>
      <c r="D6" s="1"/>
      <c r="E6" s="37" t="s">
        <v>4</v>
      </c>
      <c r="F6" s="37"/>
      <c r="G6" s="37"/>
      <c r="H6" s="5" t="s">
        <v>2</v>
      </c>
      <c r="I6" s="122" t="s">
        <v>121</v>
      </c>
      <c r="J6" s="122"/>
      <c r="K6" s="122"/>
      <c r="L6" s="122"/>
      <c r="M6" s="122"/>
      <c r="N6" s="122"/>
      <c r="O6" s="122"/>
      <c r="P6" s="122"/>
    </row>
    <row r="7" spans="3:23" ht="15" customHeight="1" x14ac:dyDescent="0.15">
      <c r="C7" s="1"/>
      <c r="D7" s="1"/>
      <c r="E7" s="37" t="s">
        <v>6</v>
      </c>
      <c r="F7" s="37"/>
      <c r="G7" s="37"/>
      <c r="H7" s="5" t="s">
        <v>2</v>
      </c>
      <c r="I7" s="122" t="s">
        <v>161</v>
      </c>
      <c r="J7" s="122"/>
      <c r="K7" s="122"/>
      <c r="L7" s="122"/>
      <c r="M7" s="122"/>
      <c r="N7" s="122"/>
      <c r="O7" s="122"/>
      <c r="P7" s="122"/>
    </row>
    <row r="8" spans="3:23" ht="15" customHeight="1" x14ac:dyDescent="0.15">
      <c r="C8" s="1"/>
      <c r="D8" s="1"/>
      <c r="E8" s="1"/>
      <c r="F8" s="1"/>
      <c r="G8" s="5"/>
    </row>
    <row r="9" spans="3:23" ht="15" customHeight="1" x14ac:dyDescent="0.15">
      <c r="C9" s="1"/>
      <c r="D9" s="1"/>
      <c r="E9" s="68" t="s">
        <v>8</v>
      </c>
      <c r="F9" s="68"/>
      <c r="G9" s="68"/>
      <c r="H9" s="68"/>
      <c r="I9" s="68"/>
      <c r="J9" s="45" t="s">
        <v>9</v>
      </c>
      <c r="K9" s="45"/>
      <c r="L9" s="45"/>
      <c r="M9" s="45" t="s">
        <v>10</v>
      </c>
      <c r="N9" s="45"/>
      <c r="O9" s="45"/>
      <c r="P9" s="40" t="s">
        <v>11</v>
      </c>
      <c r="Q9" s="40"/>
      <c r="R9" s="40"/>
      <c r="S9" s="40" t="s">
        <v>12</v>
      </c>
      <c r="T9" s="40"/>
      <c r="U9" s="40"/>
      <c r="V9" s="40"/>
    </row>
    <row r="10" spans="3:23" ht="15" customHeight="1" x14ac:dyDescent="0.15">
      <c r="C10" s="1"/>
      <c r="D10" s="1"/>
      <c r="E10" s="68"/>
      <c r="F10" s="68"/>
      <c r="G10" s="68"/>
      <c r="H10" s="68"/>
      <c r="I10" s="68"/>
      <c r="J10" s="45"/>
      <c r="K10" s="45"/>
      <c r="L10" s="45"/>
      <c r="M10" s="45"/>
      <c r="N10" s="45"/>
      <c r="O10" s="45"/>
      <c r="P10" s="40" t="s">
        <v>13</v>
      </c>
      <c r="Q10" s="40"/>
      <c r="R10" s="40"/>
      <c r="S10" s="40"/>
      <c r="T10" s="40"/>
      <c r="U10" s="40"/>
      <c r="V10" s="40"/>
    </row>
    <row r="11" spans="3:23" ht="15" customHeight="1" x14ac:dyDescent="0.15">
      <c r="C11" s="1"/>
      <c r="D11" s="1"/>
      <c r="E11" s="68"/>
      <c r="F11" s="68"/>
      <c r="G11" s="68"/>
      <c r="H11" s="68"/>
      <c r="I11" s="68"/>
      <c r="J11" s="45"/>
      <c r="K11" s="45"/>
      <c r="L11" s="45"/>
      <c r="M11" s="45"/>
      <c r="N11" s="45"/>
      <c r="O11" s="45"/>
      <c r="P11" s="40"/>
      <c r="Q11" s="40"/>
      <c r="R11" s="40"/>
      <c r="S11" s="40"/>
      <c r="T11" s="40"/>
      <c r="U11" s="40"/>
      <c r="V11" s="40"/>
    </row>
    <row r="12" spans="3:23" ht="15" customHeight="1" x14ac:dyDescent="0.15">
      <c r="C12" s="1"/>
      <c r="D12" s="1"/>
      <c r="E12" s="68" t="s">
        <v>16</v>
      </c>
      <c r="F12" s="68"/>
      <c r="G12" s="68"/>
      <c r="H12" s="40" t="s">
        <v>17</v>
      </c>
      <c r="I12" s="40"/>
      <c r="J12" s="40">
        <v>88</v>
      </c>
      <c r="K12" s="40"/>
      <c r="L12" s="40"/>
      <c r="M12" s="126">
        <f>【積算根拠及び契約単価】!$R$30</f>
        <v>0</v>
      </c>
      <c r="N12" s="126"/>
      <c r="O12" s="126"/>
      <c r="P12" s="126">
        <f>IF(J12&gt;【積算根拠及び契約単価】!$J$30,(J12-【積算根拠及び契約単価】!$J$30)*【積算根拠及び契約単価】!$R$31,0)</f>
        <v>0</v>
      </c>
      <c r="Q12" s="126"/>
      <c r="R12" s="126"/>
      <c r="S12" s="66">
        <f>ROUNDDOWN(M12+P12,0)</f>
        <v>0</v>
      </c>
      <c r="T12" s="66"/>
      <c r="U12" s="66"/>
      <c r="V12" s="66"/>
      <c r="W12" s="7"/>
    </row>
    <row r="13" spans="3:23" ht="15" customHeight="1" x14ac:dyDescent="0.15">
      <c r="C13" s="1"/>
      <c r="D13" s="1"/>
      <c r="E13" s="68" t="s">
        <v>16</v>
      </c>
      <c r="F13" s="68"/>
      <c r="G13" s="68"/>
      <c r="H13" s="40" t="s">
        <v>18</v>
      </c>
      <c r="I13" s="40"/>
      <c r="J13" s="40">
        <v>75</v>
      </c>
      <c r="K13" s="40"/>
      <c r="L13" s="40"/>
      <c r="M13" s="126">
        <f>【積算根拠及び契約単価】!$R$30</f>
        <v>0</v>
      </c>
      <c r="N13" s="126"/>
      <c r="O13" s="126"/>
      <c r="P13" s="126">
        <f>IF(J13&gt;【積算根拠及び契約単価】!$J$30,(J13-【積算根拠及び契約単価】!$J$30)*【積算根拠及び契約単価】!$R$31,0)</f>
        <v>0</v>
      </c>
      <c r="Q13" s="126"/>
      <c r="R13" s="126"/>
      <c r="S13" s="66">
        <f t="shared" ref="S13:S35" si="0">ROUNDDOWN(M13+P13,0)</f>
        <v>0</v>
      </c>
      <c r="T13" s="66"/>
      <c r="U13" s="66"/>
      <c r="V13" s="66"/>
    </row>
    <row r="14" spans="3:23" ht="15" customHeight="1" x14ac:dyDescent="0.15">
      <c r="C14" s="1"/>
      <c r="D14" s="1"/>
      <c r="E14" s="68" t="s">
        <v>16</v>
      </c>
      <c r="F14" s="68"/>
      <c r="G14" s="68"/>
      <c r="H14" s="40" t="s">
        <v>19</v>
      </c>
      <c r="I14" s="40"/>
      <c r="J14" s="40">
        <v>63</v>
      </c>
      <c r="K14" s="40"/>
      <c r="L14" s="40"/>
      <c r="M14" s="126">
        <f>【積算根拠及び契約単価】!$R$30</f>
        <v>0</v>
      </c>
      <c r="N14" s="126"/>
      <c r="O14" s="126"/>
      <c r="P14" s="126">
        <f>IF(J14&gt;【積算根拠及び契約単価】!$J$30,(J14-【積算根拠及び契約単価】!$J$30)*【積算根拠及び契約単価】!$R$31,0)</f>
        <v>0</v>
      </c>
      <c r="Q14" s="126"/>
      <c r="R14" s="126"/>
      <c r="S14" s="66">
        <f t="shared" si="0"/>
        <v>0</v>
      </c>
      <c r="T14" s="66"/>
      <c r="U14" s="66"/>
      <c r="V14" s="66"/>
    </row>
    <row r="15" spans="3:23" ht="15" customHeight="1" x14ac:dyDescent="0.15">
      <c r="C15" s="1"/>
      <c r="D15" s="1"/>
      <c r="E15" s="68" t="s">
        <v>16</v>
      </c>
      <c r="F15" s="68"/>
      <c r="G15" s="68"/>
      <c r="H15" s="40" t="s">
        <v>20</v>
      </c>
      <c r="I15" s="40"/>
      <c r="J15" s="40">
        <v>74</v>
      </c>
      <c r="K15" s="40"/>
      <c r="L15" s="40"/>
      <c r="M15" s="126">
        <f>【積算根拠及び契約単価】!$R$30</f>
        <v>0</v>
      </c>
      <c r="N15" s="126"/>
      <c r="O15" s="126"/>
      <c r="P15" s="126">
        <f>IF(J15&gt;【積算根拠及び契約単価】!$J$30,(J15-【積算根拠及び契約単価】!$J$30)*【積算根拠及び契約単価】!$R$31,0)</f>
        <v>0</v>
      </c>
      <c r="Q15" s="126"/>
      <c r="R15" s="126"/>
      <c r="S15" s="66">
        <f t="shared" si="0"/>
        <v>0</v>
      </c>
      <c r="T15" s="66"/>
      <c r="U15" s="66"/>
      <c r="V15" s="66"/>
    </row>
    <row r="16" spans="3:23" ht="15" customHeight="1" x14ac:dyDescent="0.15">
      <c r="C16" s="1"/>
      <c r="D16" s="1"/>
      <c r="E16" s="68" t="s">
        <v>16</v>
      </c>
      <c r="F16" s="68"/>
      <c r="G16" s="68"/>
      <c r="H16" s="40" t="s">
        <v>21</v>
      </c>
      <c r="I16" s="40"/>
      <c r="J16" s="40">
        <v>78</v>
      </c>
      <c r="K16" s="40"/>
      <c r="L16" s="40"/>
      <c r="M16" s="126">
        <f>【積算根拠及び契約単価】!$R$30</f>
        <v>0</v>
      </c>
      <c r="N16" s="126"/>
      <c r="O16" s="126"/>
      <c r="P16" s="126">
        <f>IF(J16&gt;【積算根拠及び契約単価】!$J$30,(J16-【積算根拠及び契約単価】!$J$30)*【積算根拠及び契約単価】!$R$31,0)</f>
        <v>0</v>
      </c>
      <c r="Q16" s="126"/>
      <c r="R16" s="126"/>
      <c r="S16" s="66">
        <f t="shared" si="0"/>
        <v>0</v>
      </c>
      <c r="T16" s="66"/>
      <c r="U16" s="66"/>
      <c r="V16" s="66"/>
    </row>
    <row r="17" spans="3:22" ht="15" customHeight="1" x14ac:dyDescent="0.15">
      <c r="C17" s="1"/>
      <c r="D17" s="1"/>
      <c r="E17" s="68" t="s">
        <v>16</v>
      </c>
      <c r="F17" s="68"/>
      <c r="G17" s="68"/>
      <c r="H17" s="40" t="s">
        <v>22</v>
      </c>
      <c r="I17" s="40"/>
      <c r="J17" s="40">
        <v>76</v>
      </c>
      <c r="K17" s="40"/>
      <c r="L17" s="40"/>
      <c r="M17" s="126">
        <f>【積算根拠及び契約単価】!$R$30</f>
        <v>0</v>
      </c>
      <c r="N17" s="126"/>
      <c r="O17" s="126"/>
      <c r="P17" s="126">
        <f>IF(J17&gt;【積算根拠及び契約単価】!$J$30,(J17-【積算根拠及び契約単価】!$J$30)*【積算根拠及び契約単価】!$R$31,0)</f>
        <v>0</v>
      </c>
      <c r="Q17" s="126"/>
      <c r="R17" s="126"/>
      <c r="S17" s="66">
        <f t="shared" si="0"/>
        <v>0</v>
      </c>
      <c r="T17" s="66"/>
      <c r="U17" s="66"/>
      <c r="V17" s="66"/>
    </row>
    <row r="18" spans="3:22" ht="15" customHeight="1" x14ac:dyDescent="0.15">
      <c r="C18" s="1"/>
      <c r="E18" s="68" t="s">
        <v>16</v>
      </c>
      <c r="F18" s="68"/>
      <c r="G18" s="68"/>
      <c r="H18" s="40" t="s">
        <v>23</v>
      </c>
      <c r="I18" s="40"/>
      <c r="J18" s="40">
        <v>85</v>
      </c>
      <c r="K18" s="40"/>
      <c r="L18" s="40"/>
      <c r="M18" s="126">
        <f>【積算根拠及び契約単価】!$R$30</f>
        <v>0</v>
      </c>
      <c r="N18" s="126"/>
      <c r="O18" s="126"/>
      <c r="P18" s="126">
        <f>IF(J18&gt;【積算根拠及び契約単価】!$J$30,(J18-【積算根拠及び契約単価】!$J$30)*【積算根拠及び契約単価】!$R$31,0)</f>
        <v>0</v>
      </c>
      <c r="Q18" s="126"/>
      <c r="R18" s="126"/>
      <c r="S18" s="66">
        <f t="shared" si="0"/>
        <v>0</v>
      </c>
      <c r="T18" s="66"/>
      <c r="U18" s="66"/>
      <c r="V18" s="66"/>
    </row>
    <row r="19" spans="3:22" ht="15" customHeight="1" x14ac:dyDescent="0.15">
      <c r="C19" s="1"/>
      <c r="E19" s="68" t="s">
        <v>16</v>
      </c>
      <c r="F19" s="68"/>
      <c r="G19" s="68"/>
      <c r="H19" s="40" t="s">
        <v>24</v>
      </c>
      <c r="I19" s="40"/>
      <c r="J19" s="40">
        <v>89</v>
      </c>
      <c r="K19" s="40"/>
      <c r="L19" s="40"/>
      <c r="M19" s="126">
        <f>【積算根拠及び契約単価】!$R$30</f>
        <v>0</v>
      </c>
      <c r="N19" s="126"/>
      <c r="O19" s="126"/>
      <c r="P19" s="126">
        <f>IF(J19&gt;【積算根拠及び契約単価】!$J$30,(J19-【積算根拠及び契約単価】!$J$30)*【積算根拠及び契約単価】!$R$31,0)</f>
        <v>0</v>
      </c>
      <c r="Q19" s="126"/>
      <c r="R19" s="126"/>
      <c r="S19" s="66">
        <f t="shared" si="0"/>
        <v>0</v>
      </c>
      <c r="T19" s="66"/>
      <c r="U19" s="66"/>
      <c r="V19" s="66"/>
    </row>
    <row r="20" spans="3:22" ht="15" customHeight="1" x14ac:dyDescent="0.15">
      <c r="C20" s="1"/>
      <c r="E20" s="68" t="s">
        <v>16</v>
      </c>
      <c r="F20" s="68"/>
      <c r="G20" s="68"/>
      <c r="H20" s="40" t="s">
        <v>25</v>
      </c>
      <c r="I20" s="40"/>
      <c r="J20" s="40">
        <v>100</v>
      </c>
      <c r="K20" s="40"/>
      <c r="L20" s="40"/>
      <c r="M20" s="126">
        <f>【積算根拠及び契約単価】!$R$30</f>
        <v>0</v>
      </c>
      <c r="N20" s="126"/>
      <c r="O20" s="126"/>
      <c r="P20" s="126">
        <f>IF(J20&gt;【積算根拠及び契約単価】!$J$30,(J20-【積算根拠及び契約単価】!$J$30)*【積算根拠及び契約単価】!$R$31,0)</f>
        <v>0</v>
      </c>
      <c r="Q20" s="126"/>
      <c r="R20" s="126"/>
      <c r="S20" s="66">
        <f t="shared" si="0"/>
        <v>0</v>
      </c>
      <c r="T20" s="66"/>
      <c r="U20" s="66"/>
      <c r="V20" s="66"/>
    </row>
    <row r="21" spans="3:22" ht="15" customHeight="1" x14ac:dyDescent="0.15">
      <c r="C21" s="1"/>
      <c r="E21" s="68" t="s">
        <v>26</v>
      </c>
      <c r="F21" s="68"/>
      <c r="G21" s="68"/>
      <c r="H21" s="40" t="s">
        <v>27</v>
      </c>
      <c r="I21" s="40"/>
      <c r="J21" s="40">
        <v>105</v>
      </c>
      <c r="K21" s="40"/>
      <c r="L21" s="40"/>
      <c r="M21" s="126">
        <f>【積算根拠及び契約単価】!$R$30</f>
        <v>0</v>
      </c>
      <c r="N21" s="126"/>
      <c r="O21" s="126"/>
      <c r="P21" s="126">
        <f>IF(J21&gt;【積算根拠及び契約単価】!$J$30,(J21-【積算根拠及び契約単価】!$J$30)*【積算根拠及び契約単価】!$R$31,0)</f>
        <v>0</v>
      </c>
      <c r="Q21" s="126"/>
      <c r="R21" s="126"/>
      <c r="S21" s="66">
        <f t="shared" si="0"/>
        <v>0</v>
      </c>
      <c r="T21" s="66"/>
      <c r="U21" s="66"/>
      <c r="V21" s="66"/>
    </row>
    <row r="22" spans="3:22" ht="15" customHeight="1" x14ac:dyDescent="0.15">
      <c r="C22" s="1"/>
      <c r="E22" s="68" t="s">
        <v>26</v>
      </c>
      <c r="F22" s="68"/>
      <c r="G22" s="68"/>
      <c r="H22" s="40" t="s">
        <v>28</v>
      </c>
      <c r="I22" s="40"/>
      <c r="J22" s="40">
        <v>88</v>
      </c>
      <c r="K22" s="40"/>
      <c r="L22" s="40"/>
      <c r="M22" s="126">
        <f>【積算根拠及び契約単価】!$R$30</f>
        <v>0</v>
      </c>
      <c r="N22" s="126"/>
      <c r="O22" s="126"/>
      <c r="P22" s="126">
        <f>IF(J22&gt;【積算根拠及び契約単価】!$J$30,(J22-【積算根拠及び契約単価】!$J$30)*【積算根拠及び契約単価】!$R$31,0)</f>
        <v>0</v>
      </c>
      <c r="Q22" s="126"/>
      <c r="R22" s="126"/>
      <c r="S22" s="66">
        <f t="shared" si="0"/>
        <v>0</v>
      </c>
      <c r="T22" s="66"/>
      <c r="U22" s="66"/>
      <c r="V22" s="66"/>
    </row>
    <row r="23" spans="3:22" ht="15" customHeight="1" x14ac:dyDescent="0.15">
      <c r="C23" s="1"/>
      <c r="E23" s="68" t="s">
        <v>26</v>
      </c>
      <c r="F23" s="68"/>
      <c r="G23" s="68"/>
      <c r="H23" s="40" t="s">
        <v>29</v>
      </c>
      <c r="I23" s="40"/>
      <c r="J23" s="40">
        <v>82</v>
      </c>
      <c r="K23" s="40"/>
      <c r="L23" s="40"/>
      <c r="M23" s="126">
        <f>【積算根拠及び契約単価】!$R$30</f>
        <v>0</v>
      </c>
      <c r="N23" s="126"/>
      <c r="O23" s="126"/>
      <c r="P23" s="126">
        <f>IF(J23&gt;【積算根拠及び契約単価】!$J$30,(J23-【積算根拠及び契約単価】!$J$30)*【積算根拠及び契約単価】!$R$31,0)</f>
        <v>0</v>
      </c>
      <c r="Q23" s="126"/>
      <c r="R23" s="126"/>
      <c r="S23" s="66">
        <f t="shared" si="0"/>
        <v>0</v>
      </c>
      <c r="T23" s="66"/>
      <c r="U23" s="66"/>
      <c r="V23" s="66"/>
    </row>
    <row r="24" spans="3:22" ht="15" customHeight="1" x14ac:dyDescent="0.15">
      <c r="C24" s="1"/>
      <c r="D24" s="1"/>
      <c r="E24" s="68" t="s">
        <v>26</v>
      </c>
      <c r="F24" s="68"/>
      <c r="G24" s="68"/>
      <c r="H24" s="40" t="s">
        <v>30</v>
      </c>
      <c r="I24" s="40"/>
      <c r="J24" s="40">
        <v>89</v>
      </c>
      <c r="K24" s="40"/>
      <c r="L24" s="40"/>
      <c r="M24" s="126">
        <f>【積算根拠及び契約単価】!$R$30</f>
        <v>0</v>
      </c>
      <c r="N24" s="126"/>
      <c r="O24" s="126"/>
      <c r="P24" s="126">
        <f>IF(J24&gt;【積算根拠及び契約単価】!$J$30,(J24-【積算根拠及び契約単価】!$J$30)*【積算根拠及び契約単価】!$R$31,0)</f>
        <v>0</v>
      </c>
      <c r="Q24" s="126"/>
      <c r="R24" s="126"/>
      <c r="S24" s="66">
        <f t="shared" si="0"/>
        <v>0</v>
      </c>
      <c r="T24" s="66"/>
      <c r="U24" s="66"/>
      <c r="V24" s="66"/>
    </row>
    <row r="25" spans="3:22" ht="15" customHeight="1" x14ac:dyDescent="0.15">
      <c r="C25" s="1"/>
      <c r="D25" s="1"/>
      <c r="E25" s="68" t="s">
        <v>26</v>
      </c>
      <c r="F25" s="68"/>
      <c r="G25" s="68"/>
      <c r="H25" s="40" t="s">
        <v>18</v>
      </c>
      <c r="I25" s="40"/>
      <c r="J25" s="40">
        <v>79</v>
      </c>
      <c r="K25" s="40"/>
      <c r="L25" s="40"/>
      <c r="M25" s="126">
        <f>【積算根拠及び契約単価】!$R$30</f>
        <v>0</v>
      </c>
      <c r="N25" s="126"/>
      <c r="O25" s="126"/>
      <c r="P25" s="126">
        <f>IF(J25&gt;【積算根拠及び契約単価】!$J$30,(J25-【積算根拠及び契約単価】!$J$30)*【積算根拠及び契約単価】!$R$31,0)</f>
        <v>0</v>
      </c>
      <c r="Q25" s="126"/>
      <c r="R25" s="126"/>
      <c r="S25" s="66">
        <f t="shared" si="0"/>
        <v>0</v>
      </c>
      <c r="T25" s="66"/>
      <c r="U25" s="66"/>
      <c r="V25" s="66"/>
    </row>
    <row r="26" spans="3:22" ht="15" customHeight="1" x14ac:dyDescent="0.15">
      <c r="C26" s="1"/>
      <c r="D26" s="1"/>
      <c r="E26" s="68" t="s">
        <v>26</v>
      </c>
      <c r="F26" s="68"/>
      <c r="G26" s="68"/>
      <c r="H26" s="40" t="s">
        <v>19</v>
      </c>
      <c r="I26" s="40"/>
      <c r="J26" s="40">
        <v>64</v>
      </c>
      <c r="K26" s="40"/>
      <c r="L26" s="40"/>
      <c r="M26" s="126">
        <f>【積算根拠及び契約単価】!$R$30</f>
        <v>0</v>
      </c>
      <c r="N26" s="126"/>
      <c r="O26" s="126"/>
      <c r="P26" s="126">
        <f>IF(J26&gt;【積算根拠及び契約単価】!$J$30,(J26-【積算根拠及び契約単価】!$J$30)*【積算根拠及び契約単価】!$R$31,0)</f>
        <v>0</v>
      </c>
      <c r="Q26" s="126"/>
      <c r="R26" s="126"/>
      <c r="S26" s="66">
        <f t="shared" si="0"/>
        <v>0</v>
      </c>
      <c r="T26" s="66"/>
      <c r="U26" s="66"/>
      <c r="V26" s="66"/>
    </row>
    <row r="27" spans="3:22" ht="15" customHeight="1" x14ac:dyDescent="0.15">
      <c r="C27" s="1"/>
      <c r="D27" s="1"/>
      <c r="E27" s="55" t="s">
        <v>26</v>
      </c>
      <c r="F27" s="56"/>
      <c r="G27" s="57"/>
      <c r="H27" s="62" t="s">
        <v>20</v>
      </c>
      <c r="I27" s="64"/>
      <c r="J27" s="62">
        <v>71</v>
      </c>
      <c r="K27" s="63"/>
      <c r="L27" s="64"/>
      <c r="M27" s="126">
        <f>【積算根拠及び契約単価】!$R$30</f>
        <v>0</v>
      </c>
      <c r="N27" s="126"/>
      <c r="O27" s="126"/>
      <c r="P27" s="126">
        <f>IF(J27&gt;【積算根拠及び契約単価】!$J$30,(J27-【積算根拠及び契約単価】!$J$30)*【積算根拠及び契約単価】!$R$31,0)</f>
        <v>0</v>
      </c>
      <c r="Q27" s="126"/>
      <c r="R27" s="126"/>
      <c r="S27" s="66">
        <f t="shared" si="0"/>
        <v>0</v>
      </c>
      <c r="T27" s="66"/>
      <c r="U27" s="66"/>
      <c r="V27" s="66"/>
    </row>
    <row r="28" spans="3:22" ht="15" customHeight="1" x14ac:dyDescent="0.15">
      <c r="C28" s="1"/>
      <c r="D28" s="1"/>
      <c r="E28" s="68" t="s">
        <v>26</v>
      </c>
      <c r="F28" s="68"/>
      <c r="G28" s="68"/>
      <c r="H28" s="40" t="s">
        <v>21</v>
      </c>
      <c r="I28" s="40"/>
      <c r="J28" s="40">
        <v>81</v>
      </c>
      <c r="K28" s="40"/>
      <c r="L28" s="40"/>
      <c r="M28" s="126">
        <f>【積算根拠及び契約単価】!$R$30</f>
        <v>0</v>
      </c>
      <c r="N28" s="126"/>
      <c r="O28" s="126"/>
      <c r="P28" s="126">
        <f>IF(J28&gt;【積算根拠及び契約単価】!$J$30,(J28-【積算根拠及び契約単価】!$J$30)*【積算根拠及び契約単価】!$R$31,0)</f>
        <v>0</v>
      </c>
      <c r="Q28" s="126"/>
      <c r="R28" s="126"/>
      <c r="S28" s="66">
        <f t="shared" si="0"/>
        <v>0</v>
      </c>
      <c r="T28" s="66"/>
      <c r="U28" s="66"/>
      <c r="V28" s="66"/>
    </row>
    <row r="29" spans="3:22" ht="15" customHeight="1" x14ac:dyDescent="0.15">
      <c r="C29" s="1"/>
      <c r="D29" s="1"/>
      <c r="E29" s="68" t="s">
        <v>26</v>
      </c>
      <c r="F29" s="68"/>
      <c r="G29" s="68"/>
      <c r="H29" s="40" t="s">
        <v>22</v>
      </c>
      <c r="I29" s="40"/>
      <c r="J29" s="40">
        <v>77</v>
      </c>
      <c r="K29" s="40"/>
      <c r="L29" s="40"/>
      <c r="M29" s="126">
        <f>【積算根拠及び契約単価】!$R$30</f>
        <v>0</v>
      </c>
      <c r="N29" s="126"/>
      <c r="O29" s="126"/>
      <c r="P29" s="126">
        <f>IF(J29&gt;【積算根拠及び契約単価】!$J$30,(J29-【積算根拠及び契約単価】!$J$30)*【積算根拠及び契約単価】!$R$31,0)</f>
        <v>0</v>
      </c>
      <c r="Q29" s="126"/>
      <c r="R29" s="126"/>
      <c r="S29" s="66">
        <f t="shared" si="0"/>
        <v>0</v>
      </c>
      <c r="T29" s="66"/>
      <c r="U29" s="66"/>
      <c r="V29" s="66"/>
    </row>
    <row r="30" spans="3:22" ht="15" customHeight="1" x14ac:dyDescent="0.15">
      <c r="C30" s="1"/>
      <c r="D30" s="1"/>
      <c r="E30" s="68" t="s">
        <v>26</v>
      </c>
      <c r="F30" s="68"/>
      <c r="G30" s="68"/>
      <c r="H30" s="40" t="s">
        <v>23</v>
      </c>
      <c r="I30" s="40"/>
      <c r="J30" s="40">
        <v>85</v>
      </c>
      <c r="K30" s="40"/>
      <c r="L30" s="40"/>
      <c r="M30" s="126">
        <f>【積算根拠及び契約単価】!$R$30</f>
        <v>0</v>
      </c>
      <c r="N30" s="126"/>
      <c r="O30" s="126"/>
      <c r="P30" s="126">
        <f>IF(J30&gt;【積算根拠及び契約単価】!$J$30,(J30-【積算根拠及び契約単価】!$J$30)*【積算根拠及び契約単価】!$R$31,0)</f>
        <v>0</v>
      </c>
      <c r="Q30" s="126"/>
      <c r="R30" s="126"/>
      <c r="S30" s="66">
        <f t="shared" si="0"/>
        <v>0</v>
      </c>
      <c r="T30" s="66"/>
      <c r="U30" s="66"/>
      <c r="V30" s="66"/>
    </row>
    <row r="31" spans="3:22" ht="15" customHeight="1" x14ac:dyDescent="0.15">
      <c r="C31" s="1"/>
      <c r="D31" s="1"/>
      <c r="E31" s="68" t="s">
        <v>26</v>
      </c>
      <c r="F31" s="68"/>
      <c r="G31" s="68"/>
      <c r="H31" s="40" t="s">
        <v>24</v>
      </c>
      <c r="I31" s="40"/>
      <c r="J31" s="40">
        <v>102</v>
      </c>
      <c r="K31" s="40"/>
      <c r="L31" s="40"/>
      <c r="M31" s="126">
        <f>【積算根拠及び契約単価】!$R$30</f>
        <v>0</v>
      </c>
      <c r="N31" s="126"/>
      <c r="O31" s="126"/>
      <c r="P31" s="126">
        <f>IF(J31&gt;【積算根拠及び契約単価】!$J$30,(J31-【積算根拠及び契約単価】!$J$30)*【積算根拠及び契約単価】!$R$31,0)</f>
        <v>0</v>
      </c>
      <c r="Q31" s="126"/>
      <c r="R31" s="126"/>
      <c r="S31" s="66">
        <f t="shared" si="0"/>
        <v>0</v>
      </c>
      <c r="T31" s="66"/>
      <c r="U31" s="66"/>
      <c r="V31" s="66"/>
    </row>
    <row r="32" spans="3:22" ht="15" customHeight="1" x14ac:dyDescent="0.15">
      <c r="C32" s="1"/>
      <c r="D32" s="1"/>
      <c r="E32" s="68" t="s">
        <v>26</v>
      </c>
      <c r="F32" s="68"/>
      <c r="G32" s="68"/>
      <c r="H32" s="40" t="s">
        <v>25</v>
      </c>
      <c r="I32" s="40"/>
      <c r="J32" s="40">
        <v>96</v>
      </c>
      <c r="K32" s="40"/>
      <c r="L32" s="40"/>
      <c r="M32" s="126">
        <f>【積算根拠及び契約単価】!$R$30</f>
        <v>0</v>
      </c>
      <c r="N32" s="126"/>
      <c r="O32" s="126"/>
      <c r="P32" s="126">
        <f>IF(J32&gt;【積算根拠及び契約単価】!$J$30,(J32-【積算根拠及び契約単価】!$J$30)*【積算根拠及び契約単価】!$R$31,0)</f>
        <v>0</v>
      </c>
      <c r="Q32" s="126"/>
      <c r="R32" s="126"/>
      <c r="S32" s="66">
        <f t="shared" si="0"/>
        <v>0</v>
      </c>
      <c r="T32" s="66"/>
      <c r="U32" s="66"/>
      <c r="V32" s="66"/>
    </row>
    <row r="33" spans="1:22" ht="15" customHeight="1" x14ac:dyDescent="0.15">
      <c r="C33" s="1"/>
      <c r="D33" s="1"/>
      <c r="E33" s="68" t="s">
        <v>31</v>
      </c>
      <c r="F33" s="68"/>
      <c r="G33" s="68"/>
      <c r="H33" s="40" t="s">
        <v>27</v>
      </c>
      <c r="I33" s="40"/>
      <c r="J33" s="40">
        <v>105</v>
      </c>
      <c r="K33" s="40"/>
      <c r="L33" s="40"/>
      <c r="M33" s="126">
        <f>【積算根拠及び契約単価】!$R$30</f>
        <v>0</v>
      </c>
      <c r="N33" s="126"/>
      <c r="O33" s="126"/>
      <c r="P33" s="126">
        <f>IF(J33&gt;【積算根拠及び契約単価】!$J$30,(J33-【積算根拠及び契約単価】!$J$30)*【積算根拠及び契約単価】!$R$31,0)</f>
        <v>0</v>
      </c>
      <c r="Q33" s="126"/>
      <c r="R33" s="126"/>
      <c r="S33" s="66">
        <f t="shared" si="0"/>
        <v>0</v>
      </c>
      <c r="T33" s="66"/>
      <c r="U33" s="66"/>
      <c r="V33" s="66"/>
    </row>
    <row r="34" spans="1:22" ht="15" customHeight="1" x14ac:dyDescent="0.15">
      <c r="C34" s="1"/>
      <c r="D34" s="1"/>
      <c r="E34" s="68" t="s">
        <v>31</v>
      </c>
      <c r="F34" s="68"/>
      <c r="G34" s="68"/>
      <c r="H34" s="40" t="s">
        <v>28</v>
      </c>
      <c r="I34" s="40"/>
      <c r="J34" s="40">
        <v>88</v>
      </c>
      <c r="K34" s="40"/>
      <c r="L34" s="40"/>
      <c r="M34" s="126">
        <f>【積算根拠及び契約単価】!$R$30</f>
        <v>0</v>
      </c>
      <c r="N34" s="126"/>
      <c r="O34" s="126"/>
      <c r="P34" s="126">
        <f>IF(J34&gt;【積算根拠及び契約単価】!$J$30,(J34-【積算根拠及び契約単価】!$J$30)*【積算根拠及び契約単価】!$R$31,0)</f>
        <v>0</v>
      </c>
      <c r="Q34" s="126"/>
      <c r="R34" s="126"/>
      <c r="S34" s="66">
        <f t="shared" si="0"/>
        <v>0</v>
      </c>
      <c r="T34" s="66"/>
      <c r="U34" s="66"/>
      <c r="V34" s="66"/>
    </row>
    <row r="35" spans="1:22" ht="15" customHeight="1" x14ac:dyDescent="0.15">
      <c r="C35" s="1"/>
      <c r="D35" s="1"/>
      <c r="E35" s="68" t="s">
        <v>31</v>
      </c>
      <c r="F35" s="68"/>
      <c r="G35" s="68"/>
      <c r="H35" s="40" t="s">
        <v>29</v>
      </c>
      <c r="I35" s="40"/>
      <c r="J35" s="40">
        <v>82</v>
      </c>
      <c r="K35" s="40"/>
      <c r="L35" s="40"/>
      <c r="M35" s="126">
        <f>【積算根拠及び契約単価】!$R$30</f>
        <v>0</v>
      </c>
      <c r="N35" s="126"/>
      <c r="O35" s="126"/>
      <c r="P35" s="126">
        <f>IF(J35&gt;【積算根拠及び契約単価】!$J$30,(J35-【積算根拠及び契約単価】!$J$30)*【積算根拠及び契約単価】!$R$31,0)</f>
        <v>0</v>
      </c>
      <c r="Q35" s="126"/>
      <c r="R35" s="126"/>
      <c r="S35" s="66">
        <f t="shared" si="0"/>
        <v>0</v>
      </c>
      <c r="T35" s="66"/>
      <c r="U35" s="66"/>
      <c r="V35" s="66"/>
    </row>
    <row r="36" spans="1:22" ht="15" customHeight="1" x14ac:dyDescent="0.15">
      <c r="C36" s="1"/>
      <c r="D36" s="1"/>
      <c r="E36" s="1"/>
      <c r="F36" s="3"/>
    </row>
    <row r="37" spans="1:22" ht="15" customHeight="1" x14ac:dyDescent="0.15">
      <c r="C37" s="1"/>
      <c r="D37" s="1"/>
      <c r="E37" s="1"/>
      <c r="F37" s="3"/>
      <c r="M37" s="40" t="s">
        <v>32</v>
      </c>
      <c r="N37" s="40"/>
      <c r="O37" s="40"/>
      <c r="P37" s="40"/>
      <c r="Q37" s="40"/>
      <c r="R37" s="40"/>
      <c r="S37" s="66">
        <f>SUM(S12:V35)</f>
        <v>0</v>
      </c>
      <c r="T37" s="66"/>
      <c r="U37" s="66"/>
      <c r="V37" s="66"/>
    </row>
    <row r="38" spans="1:22" ht="15" customHeight="1" x14ac:dyDescent="0.15">
      <c r="C38" s="1"/>
      <c r="D38" s="1"/>
      <c r="E38" s="1"/>
      <c r="F38" s="3"/>
    </row>
    <row r="39" spans="1:22" s="20" customFormat="1" ht="15" customHeight="1" x14ac:dyDescent="0.15">
      <c r="A39" s="19"/>
      <c r="C39" s="32"/>
      <c r="D39" s="32"/>
      <c r="E39" s="32" t="s">
        <v>240</v>
      </c>
      <c r="F39" s="22"/>
    </row>
    <row r="40" spans="1:22" s="20" customFormat="1" ht="15" customHeight="1" x14ac:dyDescent="0.15">
      <c r="A40" s="19"/>
      <c r="C40" s="32"/>
      <c r="D40" s="32"/>
      <c r="E40" s="32" t="s">
        <v>256</v>
      </c>
      <c r="F40" s="22"/>
    </row>
    <row r="41" spans="1:22" s="20" customFormat="1" ht="15" customHeight="1" x14ac:dyDescent="0.15">
      <c r="A41" s="19"/>
      <c r="C41" s="32"/>
      <c r="D41" s="32"/>
      <c r="E41" s="32" t="s">
        <v>257</v>
      </c>
      <c r="F41" s="22"/>
    </row>
    <row r="42" spans="1:22" ht="15" customHeight="1" x14ac:dyDescent="0.15">
      <c r="C42" s="1"/>
      <c r="D42" s="1"/>
      <c r="E42" s="1" t="s">
        <v>243</v>
      </c>
      <c r="F42" s="3"/>
    </row>
    <row r="43" spans="1:22" ht="15" customHeight="1" x14ac:dyDescent="0.15">
      <c r="C43" s="1"/>
      <c r="D43" s="1"/>
      <c r="E43" s="1" t="s">
        <v>253</v>
      </c>
      <c r="F43" s="3"/>
    </row>
    <row r="44" spans="1:22" ht="15" customHeight="1" x14ac:dyDescent="0.15">
      <c r="C44" s="1"/>
      <c r="D44" s="1"/>
      <c r="E44" s="1" t="s">
        <v>254</v>
      </c>
      <c r="F44" s="3"/>
    </row>
    <row r="45" spans="1:22" ht="15" customHeight="1" x14ac:dyDescent="0.15">
      <c r="C45" s="1"/>
      <c r="D45" s="1"/>
      <c r="E45" s="1" t="s">
        <v>258</v>
      </c>
      <c r="F45" s="3"/>
    </row>
    <row r="46" spans="1:22" ht="15" customHeight="1" x14ac:dyDescent="0.15">
      <c r="C46" s="1"/>
      <c r="E46" s="2" t="s">
        <v>162</v>
      </c>
    </row>
    <row r="47" spans="1:22" ht="15" customHeight="1" x14ac:dyDescent="0.15">
      <c r="C47" s="1"/>
      <c r="E47" s="2" t="s">
        <v>135</v>
      </c>
    </row>
    <row r="48" spans="1:22" ht="15" customHeight="1" x14ac:dyDescent="0.15">
      <c r="C48" s="1"/>
      <c r="E48" s="2" t="s">
        <v>259</v>
      </c>
    </row>
    <row r="49" spans="3:6" ht="15" customHeight="1" x14ac:dyDescent="0.15">
      <c r="C49" s="1"/>
      <c r="E49" s="20" t="s">
        <v>251</v>
      </c>
    </row>
    <row r="50" spans="3:6" ht="15" customHeight="1" x14ac:dyDescent="0.15">
      <c r="C50" s="1"/>
      <c r="E50" s="32" t="s">
        <v>252</v>
      </c>
    </row>
    <row r="51" spans="3:6" ht="15" customHeight="1" x14ac:dyDescent="0.15">
      <c r="C51" s="1"/>
      <c r="E51" s="32" t="s">
        <v>274</v>
      </c>
    </row>
    <row r="52" spans="3:6" ht="15" customHeight="1" x14ac:dyDescent="0.15">
      <c r="C52" s="1"/>
      <c r="D52" s="1"/>
      <c r="E52" s="1"/>
      <c r="F52" s="3"/>
    </row>
    <row r="53" spans="3:6" ht="15" customHeight="1" x14ac:dyDescent="0.15">
      <c r="C53" s="1"/>
      <c r="D53" s="1"/>
      <c r="E53" s="1"/>
      <c r="F53" s="3"/>
    </row>
    <row r="54" spans="3:6" ht="15" customHeight="1" x14ac:dyDescent="0.15">
      <c r="C54" s="1"/>
      <c r="D54" s="1"/>
      <c r="E54" s="1"/>
      <c r="F54" s="3"/>
    </row>
    <row r="55" spans="3:6" ht="15" customHeight="1" x14ac:dyDescent="0.15">
      <c r="C55" s="1"/>
      <c r="D55" s="1"/>
      <c r="E55" s="1"/>
      <c r="F55" s="3"/>
    </row>
    <row r="56" spans="3:6" ht="15" customHeight="1" x14ac:dyDescent="0.15">
      <c r="C56" s="1"/>
      <c r="D56" s="1"/>
      <c r="E56" s="1"/>
      <c r="F56" s="3"/>
    </row>
    <row r="57" spans="3:6" ht="15" customHeight="1" x14ac:dyDescent="0.15">
      <c r="C57" s="1"/>
      <c r="D57" s="1"/>
      <c r="E57" s="1"/>
      <c r="F57" s="3"/>
    </row>
    <row r="58" spans="3:6" ht="15" customHeight="1" x14ac:dyDescent="0.15">
      <c r="C58" s="1"/>
      <c r="D58" s="1"/>
      <c r="E58" s="1"/>
      <c r="F58" s="3"/>
    </row>
    <row r="59" spans="3:6" ht="15" customHeight="1" x14ac:dyDescent="0.15">
      <c r="C59" s="1"/>
      <c r="D59" s="1"/>
      <c r="E59" s="1"/>
      <c r="F59" s="3"/>
    </row>
    <row r="60" spans="3:6" ht="15" customHeight="1" x14ac:dyDescent="0.15">
      <c r="C60" s="1"/>
      <c r="D60" s="1"/>
      <c r="E60" s="1"/>
      <c r="F60" s="3"/>
    </row>
    <row r="61" spans="3:6" ht="15" customHeight="1" x14ac:dyDescent="0.15">
      <c r="C61" s="1"/>
      <c r="D61" s="1"/>
      <c r="E61" s="1"/>
      <c r="F61" s="3"/>
    </row>
    <row r="62" spans="3:6" ht="15" customHeight="1" x14ac:dyDescent="0.15">
      <c r="C62" s="1"/>
      <c r="D62" s="1"/>
      <c r="E62" s="1"/>
      <c r="F62" s="3"/>
    </row>
    <row r="63" spans="3:6" ht="15" customHeight="1" x14ac:dyDescent="0.15">
      <c r="C63" s="1"/>
      <c r="D63" s="1"/>
      <c r="E63" s="1"/>
      <c r="F63" s="3"/>
    </row>
    <row r="64" spans="3:6" ht="15" customHeight="1" x14ac:dyDescent="0.15">
      <c r="C64" s="1"/>
      <c r="D64" s="1"/>
      <c r="E64" s="1"/>
      <c r="F64" s="3"/>
    </row>
    <row r="65" spans="3:6" ht="15" customHeight="1" x14ac:dyDescent="0.15">
      <c r="C65" s="1"/>
      <c r="D65" s="1"/>
      <c r="E65" s="1"/>
      <c r="F65" s="3"/>
    </row>
    <row r="66" spans="3:6" ht="15" customHeight="1" x14ac:dyDescent="0.15">
      <c r="C66" s="1"/>
      <c r="D66" s="1"/>
      <c r="E66" s="1"/>
      <c r="F66" s="3"/>
    </row>
    <row r="67" spans="3:6" ht="15" customHeight="1" x14ac:dyDescent="0.15">
      <c r="C67" s="1"/>
      <c r="D67" s="1"/>
      <c r="E67" s="1"/>
      <c r="F67" s="3"/>
    </row>
    <row r="68" spans="3:6" ht="15" customHeight="1" x14ac:dyDescent="0.15">
      <c r="C68" s="1"/>
      <c r="D68" s="1"/>
      <c r="E68" s="1"/>
      <c r="F68" s="3"/>
    </row>
    <row r="69" spans="3:6" ht="15" customHeight="1" x14ac:dyDescent="0.15">
      <c r="C69" s="1"/>
      <c r="D69" s="1"/>
      <c r="E69" s="1"/>
      <c r="F69" s="3"/>
    </row>
    <row r="70" spans="3:6" ht="15" customHeight="1" x14ac:dyDescent="0.15">
      <c r="C70" s="1"/>
      <c r="D70" s="1"/>
      <c r="E70" s="1"/>
      <c r="F70" s="3"/>
    </row>
    <row r="71" spans="3:6" ht="15" customHeight="1" x14ac:dyDescent="0.15">
      <c r="F71" s="3"/>
    </row>
    <row r="72" spans="3:6" ht="15" customHeight="1" x14ac:dyDescent="0.15">
      <c r="F72" s="3"/>
    </row>
    <row r="73" spans="3:6" ht="15" customHeight="1" x14ac:dyDescent="0.15">
      <c r="F73" s="3"/>
    </row>
    <row r="74" spans="3:6" ht="15" customHeight="1" x14ac:dyDescent="0.15">
      <c r="F74" s="3"/>
    </row>
    <row r="75" spans="3:6" ht="15" customHeight="1" x14ac:dyDescent="0.15">
      <c r="F75" s="3"/>
    </row>
    <row r="76" spans="3:6" ht="15" customHeight="1" x14ac:dyDescent="0.15">
      <c r="F76" s="3"/>
    </row>
    <row r="144" spans="3:3" ht="15" customHeight="1" x14ac:dyDescent="0.15">
      <c r="C144" s="1"/>
    </row>
    <row r="146" spans="3:3" ht="15" customHeight="1" x14ac:dyDescent="0.15">
      <c r="C146" s="1"/>
    </row>
    <row r="147" spans="3:3" ht="15" customHeight="1" x14ac:dyDescent="0.15">
      <c r="C147" s="1"/>
    </row>
    <row r="148" spans="3:3" ht="15" customHeight="1" x14ac:dyDescent="0.15">
      <c r="C148" s="1"/>
    </row>
  </sheetData>
  <mergeCells count="159">
    <mergeCell ref="E9:I11"/>
    <mergeCell ref="J9:L11"/>
    <mergeCell ref="M9:O11"/>
    <mergeCell ref="P9:R9"/>
    <mergeCell ref="S9:V11"/>
    <mergeCell ref="P10:R11"/>
    <mergeCell ref="D1:T2"/>
    <mergeCell ref="E5:G5"/>
    <mergeCell ref="I5:K5"/>
    <mergeCell ref="E6:G6"/>
    <mergeCell ref="I6:P6"/>
    <mergeCell ref="E7:G7"/>
    <mergeCell ref="I7:P7"/>
    <mergeCell ref="E13:G13"/>
    <mergeCell ref="H13:I13"/>
    <mergeCell ref="J13:L13"/>
    <mergeCell ref="M13:O13"/>
    <mergeCell ref="P13:R13"/>
    <mergeCell ref="S13:V13"/>
    <mergeCell ref="E12:G12"/>
    <mergeCell ref="H12:I12"/>
    <mergeCell ref="J12:L12"/>
    <mergeCell ref="M12:O12"/>
    <mergeCell ref="P12:R12"/>
    <mergeCell ref="S12:V12"/>
    <mergeCell ref="E15:G15"/>
    <mergeCell ref="H15:I15"/>
    <mergeCell ref="J15:L15"/>
    <mergeCell ref="M15:O15"/>
    <mergeCell ref="P15:R15"/>
    <mergeCell ref="S15:V15"/>
    <mergeCell ref="E14:G14"/>
    <mergeCell ref="H14:I14"/>
    <mergeCell ref="J14:L14"/>
    <mergeCell ref="M14:O14"/>
    <mergeCell ref="P14:R14"/>
    <mergeCell ref="S14:V14"/>
    <mergeCell ref="E17:G17"/>
    <mergeCell ref="H17:I17"/>
    <mergeCell ref="J17:L17"/>
    <mergeCell ref="M17:O17"/>
    <mergeCell ref="P17:R17"/>
    <mergeCell ref="S17:V17"/>
    <mergeCell ref="E16:G16"/>
    <mergeCell ref="H16:I16"/>
    <mergeCell ref="J16:L16"/>
    <mergeCell ref="M16:O16"/>
    <mergeCell ref="P16:R16"/>
    <mergeCell ref="S16:V16"/>
    <mergeCell ref="E19:G19"/>
    <mergeCell ref="H19:I19"/>
    <mergeCell ref="J19:L19"/>
    <mergeCell ref="M19:O19"/>
    <mergeCell ref="P19:R19"/>
    <mergeCell ref="S19:V19"/>
    <mergeCell ref="E18:G18"/>
    <mergeCell ref="H18:I18"/>
    <mergeCell ref="J18:L18"/>
    <mergeCell ref="M18:O18"/>
    <mergeCell ref="P18:R18"/>
    <mergeCell ref="S18:V18"/>
    <mergeCell ref="E21:G21"/>
    <mergeCell ref="H21:I21"/>
    <mergeCell ref="J21:L21"/>
    <mergeCell ref="M21:O21"/>
    <mergeCell ref="P21:R21"/>
    <mergeCell ref="S21:V21"/>
    <mergeCell ref="E20:G20"/>
    <mergeCell ref="H20:I20"/>
    <mergeCell ref="J20:L20"/>
    <mergeCell ref="M20:O20"/>
    <mergeCell ref="P20:R20"/>
    <mergeCell ref="S20:V20"/>
    <mergeCell ref="E23:G23"/>
    <mergeCell ref="H23:I23"/>
    <mergeCell ref="J23:L23"/>
    <mergeCell ref="M23:O23"/>
    <mergeCell ref="P23:R23"/>
    <mergeCell ref="S23:V23"/>
    <mergeCell ref="E22:G22"/>
    <mergeCell ref="H22:I22"/>
    <mergeCell ref="J22:L22"/>
    <mergeCell ref="M22:O22"/>
    <mergeCell ref="P22:R22"/>
    <mergeCell ref="S22:V22"/>
    <mergeCell ref="E25:G25"/>
    <mergeCell ref="H25:I25"/>
    <mergeCell ref="J25:L25"/>
    <mergeCell ref="M25:O25"/>
    <mergeCell ref="P25:R25"/>
    <mergeCell ref="S25:V25"/>
    <mergeCell ref="E24:G24"/>
    <mergeCell ref="H24:I24"/>
    <mergeCell ref="J24:L24"/>
    <mergeCell ref="M24:O24"/>
    <mergeCell ref="P24:R24"/>
    <mergeCell ref="S24:V24"/>
    <mergeCell ref="E27:G27"/>
    <mergeCell ref="H27:I27"/>
    <mergeCell ref="J27:L27"/>
    <mergeCell ref="M27:O27"/>
    <mergeCell ref="P27:R27"/>
    <mergeCell ref="S27:V27"/>
    <mergeCell ref="E26:G26"/>
    <mergeCell ref="H26:I26"/>
    <mergeCell ref="J26:L26"/>
    <mergeCell ref="M26:O26"/>
    <mergeCell ref="P26:R26"/>
    <mergeCell ref="S26:V26"/>
    <mergeCell ref="E29:G29"/>
    <mergeCell ref="H29:I29"/>
    <mergeCell ref="J29:L29"/>
    <mergeCell ref="M29:O29"/>
    <mergeCell ref="P29:R29"/>
    <mergeCell ref="S29:V29"/>
    <mergeCell ref="E28:G28"/>
    <mergeCell ref="H28:I28"/>
    <mergeCell ref="J28:L28"/>
    <mergeCell ref="M28:O28"/>
    <mergeCell ref="P28:R28"/>
    <mergeCell ref="S28:V28"/>
    <mergeCell ref="E31:G31"/>
    <mergeCell ref="H31:I31"/>
    <mergeCell ref="J31:L31"/>
    <mergeCell ref="M31:O31"/>
    <mergeCell ref="P31:R31"/>
    <mergeCell ref="S31:V31"/>
    <mergeCell ref="E30:G30"/>
    <mergeCell ref="H30:I30"/>
    <mergeCell ref="J30:L30"/>
    <mergeCell ref="M30:O30"/>
    <mergeCell ref="P30:R30"/>
    <mergeCell ref="S30:V30"/>
    <mergeCell ref="E33:G33"/>
    <mergeCell ref="H33:I33"/>
    <mergeCell ref="J33:L33"/>
    <mergeCell ref="M33:O33"/>
    <mergeCell ref="P33:R33"/>
    <mergeCell ref="S33:V33"/>
    <mergeCell ref="E32:G32"/>
    <mergeCell ref="H32:I32"/>
    <mergeCell ref="J32:L32"/>
    <mergeCell ref="M32:O32"/>
    <mergeCell ref="P32:R32"/>
    <mergeCell ref="S32:V32"/>
    <mergeCell ref="M37:R37"/>
    <mergeCell ref="S37:V37"/>
    <mergeCell ref="E35:G35"/>
    <mergeCell ref="H35:I35"/>
    <mergeCell ref="J35:L35"/>
    <mergeCell ref="M35:O35"/>
    <mergeCell ref="P35:R35"/>
    <mergeCell ref="S35:V35"/>
    <mergeCell ref="E34:G34"/>
    <mergeCell ref="H34:I34"/>
    <mergeCell ref="J34:L34"/>
    <mergeCell ref="M34:O34"/>
    <mergeCell ref="P34:R34"/>
    <mergeCell ref="S34:V34"/>
  </mergeCells>
  <phoneticPr fontId="3"/>
  <dataValidations disablePrompts="1" count="1">
    <dataValidation imeMode="off" allowBlank="1" showInputMessage="1" showErrorMessage="1" sqref="J39:L41"/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【積算根拠及び契約単価】</vt:lpstr>
      <vt:lpstr>【予定電気料金一覧（総括表）】</vt:lpstr>
      <vt:lpstr>【予定電気料金一覧（契約種別ごと）】（従量電灯Ａ相当）</vt:lpstr>
      <vt:lpstr>【予定電気料金一覧（契約種別ごと）】（低圧電力相当）</vt:lpstr>
      <vt:lpstr>【予定電気料金一覧（契約種別ごと）】（公衆街路灯Ｂ）</vt:lpstr>
      <vt:lpstr>【積算根拠及び契約単価】!Print_Area</vt:lpstr>
      <vt:lpstr>'【予定電気料金一覧（契約種別ごと）】（公衆街路灯Ｂ）'!Print_Area</vt:lpstr>
      <vt:lpstr>'【予定電気料金一覧（契約種別ごと）】（従量電灯Ａ相当）'!Print_Area</vt:lpstr>
      <vt:lpstr>'【予定電気料金一覧（契約種別ごと）】（低圧電力相当）'!Print_Area</vt:lpstr>
      <vt:lpstr>'【予定電気料金一覧（総括表）】'!Print_Area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2018-02-28T01:36:52Z</cp:lastPrinted>
  <dcterms:created xsi:type="dcterms:W3CDTF">2018-02-22T10:21:16Z</dcterms:created>
  <dcterms:modified xsi:type="dcterms:W3CDTF">2018-02-28T09:30:34Z</dcterms:modified>
</cp:coreProperties>
</file>